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codeName="{144559BF-596A-2B24-0A50-F0D1D4C42CD1}"/>
  <workbookPr codeName="ThisWorkbook"/>
  <mc:AlternateContent xmlns:mc="http://schemas.openxmlformats.org/markup-compatibility/2006">
    <mc:Choice Requires="x15">
      <x15ac:absPath xmlns:x15ac="http://schemas.microsoft.com/office/spreadsheetml/2010/11/ac" url="C:\Users\tanaka1830\Desktop\"/>
    </mc:Choice>
  </mc:AlternateContent>
  <xr:revisionPtr revIDLastSave="0" documentId="13_ncr:1_{15BBD8A0-A2C4-4C18-8A3C-F55A9835BB46}" xr6:coauthVersionLast="45" xr6:coauthVersionMax="45" xr10:uidLastSave="{00000000-0000-0000-0000-000000000000}"/>
  <bookViews>
    <workbookView xWindow="-120" yWindow="-120" windowWidth="20730" windowHeight="11160" tabRatio="599" xr2:uid="{00000000-000D-0000-FFFF-FFFF00000000}"/>
  </bookViews>
  <sheets>
    <sheet name="物品購入等競争入札参加資格審査申請書" sheetId="2" r:id="rId1"/>
    <sheet name="別表" sheetId="4" r:id="rId2"/>
    <sheet name="new_data" sheetId="9" state="hidden" r:id="rId3"/>
  </sheets>
  <definedNames>
    <definedName name="_xlnm._FilterDatabase" localSheetId="2" hidden="1">new_data!$B$1:$AO$29</definedName>
    <definedName name="OA関連機器">#REF!</definedName>
    <definedName name="_xlnm.Print_Area" localSheetId="0">物品購入等競争入札参加資格審査申請書!$B$1:$L$93</definedName>
    <definedName name="スクラップ">#REF!</definedName>
    <definedName name="スポーツ用具">#REF!</definedName>
    <definedName name="その他">#REF!</definedName>
    <definedName name="印刷機">#REF!</definedName>
    <definedName name="印刷製本">#REF!</definedName>
    <definedName name="家具・室内装飾品">#REF!</definedName>
    <definedName name="介護用品">#REF!</definedName>
    <definedName name="楽器">#REF!</definedName>
    <definedName name="機械器具">#REF!</definedName>
    <definedName name="教材">#REF!</definedName>
    <definedName name="計測機器">#REF!</definedName>
    <definedName name="建設資材">#REF!</definedName>
    <definedName name="事務用品類">#REF!</definedName>
    <definedName name="写真・光学機器">#REF!</definedName>
    <definedName name="車両">#REF!</definedName>
    <definedName name="消防機材">#REF!</definedName>
    <definedName name="食物">#REF!</definedName>
    <definedName name="厨房器具">#REF!</definedName>
    <definedName name="清掃器具">#REF!</definedName>
    <definedName name="繊維製品">#REF!</definedName>
    <definedName name="大分類">#REF!</definedName>
    <definedName name="通信機器">#REF!</definedName>
    <definedName name="電気機器">#REF!</definedName>
    <definedName name="燃料">#REF!</definedName>
    <definedName name="役務">#REF!</definedName>
    <definedName name="遊具">#REF!</definedName>
    <definedName name="理科・医科機器・薬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4" l="1"/>
  <c r="A27" i="9" l="1"/>
  <c r="A19" i="9"/>
  <c r="A11" i="9"/>
  <c r="A8" i="9"/>
  <c r="A3" i="9"/>
  <c r="A2" i="9"/>
  <c r="A26" i="9" s="1"/>
  <c r="A4" i="9" l="1"/>
  <c r="A12" i="9"/>
  <c r="A20" i="9"/>
  <c r="A28" i="9"/>
  <c r="A5" i="9"/>
  <c r="A13" i="9"/>
  <c r="A21" i="9"/>
  <c r="A29" i="9"/>
  <c r="A6" i="9"/>
  <c r="A14" i="9"/>
  <c r="A22" i="9"/>
  <c r="A7" i="9"/>
  <c r="A15" i="9"/>
  <c r="A23" i="9"/>
  <c r="A16" i="9"/>
  <c r="A24" i="9"/>
  <c r="A9" i="9"/>
  <c r="A17" i="9"/>
  <c r="A25" i="9"/>
  <c r="A10" i="9"/>
  <c r="A18" i="9"/>
  <c r="C29" i="9"/>
  <c r="P2" i="9" l="1"/>
  <c r="M2" i="9"/>
  <c r="L2" i="9"/>
  <c r="K2" i="9"/>
  <c r="H2" i="9"/>
  <c r="F2" i="9"/>
  <c r="E2" i="9"/>
  <c r="D2" i="9"/>
  <c r="O67" i="2" l="1"/>
  <c r="N67" i="2"/>
  <c r="R69" i="2"/>
  <c r="P69" i="2"/>
  <c r="N69" i="2"/>
  <c r="O69" i="2"/>
  <c r="S69" i="2"/>
  <c r="Q69" i="2"/>
  <c r="N70" i="2"/>
  <c r="S71" i="2"/>
  <c r="R71" i="2"/>
  <c r="O71" i="2"/>
  <c r="N71" i="2"/>
  <c r="P71" i="2"/>
  <c r="Q71" i="2"/>
  <c r="S70" i="2"/>
  <c r="R70" i="2"/>
  <c r="Q70" i="2"/>
  <c r="P70" i="2"/>
  <c r="Q38" i="2"/>
  <c r="N73" i="2"/>
  <c r="O73" i="2" s="1"/>
  <c r="N36" i="2" l="1"/>
  <c r="O36" i="2" s="1"/>
  <c r="O38" i="2" l="1"/>
  <c r="O51" i="2"/>
  <c r="N53" i="2"/>
  <c r="O53" i="2" s="1"/>
  <c r="N4" i="2"/>
  <c r="N3" i="2"/>
  <c r="N83" i="2"/>
  <c r="O83" i="2" s="1"/>
  <c r="N78" i="2"/>
  <c r="O78" i="2" s="1"/>
  <c r="N62" i="2"/>
  <c r="O62" i="2" s="1"/>
  <c r="N61" i="2"/>
  <c r="O61" i="2" s="1"/>
  <c r="N54" i="2"/>
  <c r="O54" i="2" s="1"/>
  <c r="N55" i="2"/>
  <c r="O55" i="2" s="1"/>
  <c r="N56" i="2"/>
  <c r="O56" i="2" s="1"/>
  <c r="N57" i="2"/>
  <c r="O57" i="2" s="1"/>
  <c r="N58" i="2"/>
  <c r="O58" i="2" s="1"/>
  <c r="N59" i="2"/>
  <c r="O59" i="2" s="1"/>
  <c r="N60" i="2"/>
  <c r="O60" i="2" s="1"/>
  <c r="N31" i="2"/>
  <c r="O31" i="2" s="1"/>
  <c r="N32" i="2"/>
  <c r="O32" i="2" s="1"/>
  <c r="N30" i="2"/>
  <c r="O30" i="2" s="1"/>
  <c r="N29" i="2"/>
  <c r="O29" i="2" s="1"/>
  <c r="N24" i="2"/>
  <c r="O24" i="2" s="1"/>
  <c r="N25" i="2"/>
  <c r="O25" i="2" s="1"/>
  <c r="N26" i="2"/>
  <c r="O26" i="2" s="1"/>
  <c r="N27" i="2"/>
  <c r="O27" i="2" s="1"/>
  <c r="N28" i="2"/>
  <c r="O28" i="2" s="1"/>
  <c r="N23" i="2"/>
  <c r="O23" i="2" s="1"/>
  <c r="N22" i="2"/>
  <c r="O22" i="2" s="1"/>
  <c r="N91" i="2" l="1"/>
  <c r="AO2" i="9"/>
  <c r="AO3" i="9" s="1"/>
  <c r="AO4" i="9" s="1"/>
  <c r="AO5" i="9" s="1"/>
  <c r="AO6" i="9" s="1"/>
  <c r="AO7" i="9" s="1"/>
  <c r="AO8" i="9" s="1"/>
  <c r="AO9" i="9" s="1"/>
  <c r="AO10" i="9" s="1"/>
  <c r="AO11" i="9" s="1"/>
  <c r="AO12" i="9" s="1"/>
  <c r="AO13" i="9" s="1"/>
  <c r="AO14" i="9" s="1"/>
  <c r="AO15" i="9" s="1"/>
  <c r="AO16" i="9" s="1"/>
  <c r="AO17" i="9" s="1"/>
  <c r="AO18" i="9" s="1"/>
  <c r="AO19" i="9" s="1"/>
  <c r="AO20" i="9" s="1"/>
  <c r="AO21" i="9" s="1"/>
  <c r="AO22" i="9" s="1"/>
  <c r="AO23" i="9" s="1"/>
  <c r="AO24" i="9" s="1"/>
  <c r="AO25" i="9" s="1"/>
  <c r="AO26" i="9" s="1"/>
  <c r="AO27" i="9" s="1"/>
  <c r="AO28" i="9" s="1"/>
  <c r="AO29" i="9" s="1"/>
  <c r="AN2" i="9"/>
  <c r="AN3" i="9" s="1"/>
  <c r="AN4" i="9" s="1"/>
  <c r="AN5" i="9" s="1"/>
  <c r="AN6" i="9" s="1"/>
  <c r="AN7" i="9" s="1"/>
  <c r="AN8" i="9" s="1"/>
  <c r="AN9" i="9" s="1"/>
  <c r="AN10" i="9" s="1"/>
  <c r="AN11" i="9" s="1"/>
  <c r="AN12" i="9" s="1"/>
  <c r="AN13" i="9" s="1"/>
  <c r="AN14" i="9" s="1"/>
  <c r="AN15" i="9" s="1"/>
  <c r="AN16" i="9" s="1"/>
  <c r="AN17" i="9" s="1"/>
  <c r="AN18" i="9" s="1"/>
  <c r="AN19" i="9" s="1"/>
  <c r="AN20" i="9" s="1"/>
  <c r="AN21" i="9" s="1"/>
  <c r="AN22" i="9" s="1"/>
  <c r="AN23" i="9" s="1"/>
  <c r="AN24" i="9" s="1"/>
  <c r="AN25" i="9" s="1"/>
  <c r="AN26" i="9" s="1"/>
  <c r="AN27" i="9" s="1"/>
  <c r="AN28" i="9" s="1"/>
  <c r="AN29" i="9" s="1"/>
  <c r="AM2" i="9"/>
  <c r="AM3" i="9" s="1"/>
  <c r="AM4" i="9" s="1"/>
  <c r="AM5" i="9" s="1"/>
  <c r="AM6" i="9" s="1"/>
  <c r="AM7" i="9" s="1"/>
  <c r="AM8" i="9" s="1"/>
  <c r="AM9" i="9" s="1"/>
  <c r="AM10" i="9" s="1"/>
  <c r="AM11" i="9" s="1"/>
  <c r="AM12" i="9" s="1"/>
  <c r="AM13" i="9" s="1"/>
  <c r="AM14" i="9" s="1"/>
  <c r="AM15" i="9" s="1"/>
  <c r="AM16" i="9" s="1"/>
  <c r="AM17" i="9" s="1"/>
  <c r="AM18" i="9" s="1"/>
  <c r="AM19" i="9" s="1"/>
  <c r="AM20" i="9" s="1"/>
  <c r="AM21" i="9" s="1"/>
  <c r="AM22" i="9" s="1"/>
  <c r="AM23" i="9" s="1"/>
  <c r="AM24" i="9" s="1"/>
  <c r="AM25" i="9" s="1"/>
  <c r="AM26" i="9" s="1"/>
  <c r="AM27" i="9" s="1"/>
  <c r="AM28" i="9" s="1"/>
  <c r="AM29" i="9" s="1"/>
  <c r="AL2" i="9"/>
  <c r="AL3" i="9" s="1"/>
  <c r="AL4" i="9" s="1"/>
  <c r="AL5" i="9" s="1"/>
  <c r="AL6" i="9" s="1"/>
  <c r="AL7" i="9" s="1"/>
  <c r="AL8" i="9" s="1"/>
  <c r="AL9" i="9" s="1"/>
  <c r="AL10" i="9" s="1"/>
  <c r="AL11" i="9" s="1"/>
  <c r="AL12" i="9" s="1"/>
  <c r="AL13" i="9" s="1"/>
  <c r="AL14" i="9" s="1"/>
  <c r="AL15" i="9" s="1"/>
  <c r="AL16" i="9" s="1"/>
  <c r="AL17" i="9" s="1"/>
  <c r="AL18" i="9" s="1"/>
  <c r="AL19" i="9" s="1"/>
  <c r="AL20" i="9" s="1"/>
  <c r="AL21" i="9" s="1"/>
  <c r="AL22" i="9" s="1"/>
  <c r="AL23" i="9" s="1"/>
  <c r="AL24" i="9" s="1"/>
  <c r="AL25" i="9" s="1"/>
  <c r="AL26" i="9" s="1"/>
  <c r="AL27" i="9" s="1"/>
  <c r="AL28" i="9" s="1"/>
  <c r="AL29" i="9" s="1"/>
  <c r="AK2" i="9"/>
  <c r="AK3" i="9" s="1"/>
  <c r="AK4" i="9" s="1"/>
  <c r="AK5" i="9" s="1"/>
  <c r="AK6" i="9" s="1"/>
  <c r="AK7" i="9" s="1"/>
  <c r="AK8" i="9" s="1"/>
  <c r="AK9" i="9" s="1"/>
  <c r="AK10" i="9" s="1"/>
  <c r="AK11" i="9" s="1"/>
  <c r="AK12" i="9" s="1"/>
  <c r="AK13" i="9" s="1"/>
  <c r="AK14" i="9" s="1"/>
  <c r="AK15" i="9" s="1"/>
  <c r="AK16" i="9" s="1"/>
  <c r="AK17" i="9" s="1"/>
  <c r="AK18" i="9" s="1"/>
  <c r="AK19" i="9" s="1"/>
  <c r="AK20" i="9" s="1"/>
  <c r="AK21" i="9" s="1"/>
  <c r="AK22" i="9" s="1"/>
  <c r="AK23" i="9" s="1"/>
  <c r="AK24" i="9" s="1"/>
  <c r="AK25" i="9" s="1"/>
  <c r="AK26" i="9" s="1"/>
  <c r="AK27" i="9" s="1"/>
  <c r="AK28" i="9" s="1"/>
  <c r="AK29" i="9" s="1"/>
  <c r="AJ2" i="9"/>
  <c r="AJ3" i="9" s="1"/>
  <c r="AJ4" i="9" s="1"/>
  <c r="AJ5" i="9" s="1"/>
  <c r="AJ6" i="9" s="1"/>
  <c r="AJ7" i="9" s="1"/>
  <c r="AJ8" i="9" s="1"/>
  <c r="AJ9" i="9" s="1"/>
  <c r="AJ10" i="9" s="1"/>
  <c r="AJ11" i="9" s="1"/>
  <c r="AJ12" i="9" s="1"/>
  <c r="AJ13" i="9" s="1"/>
  <c r="AJ14" i="9" s="1"/>
  <c r="AJ15" i="9" s="1"/>
  <c r="AJ16" i="9" s="1"/>
  <c r="AJ17" i="9" s="1"/>
  <c r="AJ18" i="9" s="1"/>
  <c r="AJ19" i="9" s="1"/>
  <c r="AJ20" i="9" s="1"/>
  <c r="AJ21" i="9" s="1"/>
  <c r="AJ22" i="9" s="1"/>
  <c r="AJ23" i="9" s="1"/>
  <c r="AJ24" i="9" s="1"/>
  <c r="AJ25" i="9" s="1"/>
  <c r="AJ26" i="9" s="1"/>
  <c r="AJ27" i="9" s="1"/>
  <c r="AJ28" i="9" s="1"/>
  <c r="AJ29" i="9" s="1"/>
  <c r="AH2" i="9"/>
  <c r="AH3" i="9" s="1"/>
  <c r="AH4" i="9" s="1"/>
  <c r="AH5" i="9" s="1"/>
  <c r="AH6" i="9" s="1"/>
  <c r="AH7" i="9" s="1"/>
  <c r="AH8" i="9" s="1"/>
  <c r="AH9" i="9" s="1"/>
  <c r="AH10" i="9" s="1"/>
  <c r="AH11" i="9" s="1"/>
  <c r="AH12" i="9" s="1"/>
  <c r="AH13" i="9" s="1"/>
  <c r="AH14" i="9" s="1"/>
  <c r="AH15" i="9" s="1"/>
  <c r="AH16" i="9" s="1"/>
  <c r="AH17" i="9" s="1"/>
  <c r="AH18" i="9" s="1"/>
  <c r="AH19" i="9" s="1"/>
  <c r="AH20" i="9" s="1"/>
  <c r="AH21" i="9" s="1"/>
  <c r="AH22" i="9" s="1"/>
  <c r="AH23" i="9" s="1"/>
  <c r="AH24" i="9" s="1"/>
  <c r="AH25" i="9" s="1"/>
  <c r="AH26" i="9" s="1"/>
  <c r="AH27" i="9" s="1"/>
  <c r="AH28" i="9" s="1"/>
  <c r="AH29" i="9" s="1"/>
  <c r="AG2" i="9"/>
  <c r="AG3" i="9" s="1"/>
  <c r="AG4" i="9" s="1"/>
  <c r="AG5" i="9" s="1"/>
  <c r="AG6" i="9" s="1"/>
  <c r="AG7" i="9" s="1"/>
  <c r="AG8" i="9" s="1"/>
  <c r="AG9" i="9" s="1"/>
  <c r="AG10" i="9" s="1"/>
  <c r="AG11" i="9" s="1"/>
  <c r="AG12" i="9" s="1"/>
  <c r="AG13" i="9" s="1"/>
  <c r="AG14" i="9" s="1"/>
  <c r="AG15" i="9" s="1"/>
  <c r="AG16" i="9" s="1"/>
  <c r="AG17" i="9" s="1"/>
  <c r="AG18" i="9" s="1"/>
  <c r="AG19" i="9" s="1"/>
  <c r="AG20" i="9" s="1"/>
  <c r="AG21" i="9" s="1"/>
  <c r="AG22" i="9" s="1"/>
  <c r="AG23" i="9" s="1"/>
  <c r="AG24" i="9" s="1"/>
  <c r="AG25" i="9" s="1"/>
  <c r="AG26" i="9" s="1"/>
  <c r="AG27" i="9" s="1"/>
  <c r="AG28" i="9" s="1"/>
  <c r="AG29" i="9" s="1"/>
  <c r="AF2" i="9"/>
  <c r="AF3" i="9" s="1"/>
  <c r="AF4" i="9" s="1"/>
  <c r="AF5" i="9" s="1"/>
  <c r="AF6" i="9" s="1"/>
  <c r="AF7" i="9" s="1"/>
  <c r="AF8" i="9" s="1"/>
  <c r="AF9" i="9" s="1"/>
  <c r="AF10" i="9" s="1"/>
  <c r="AF11" i="9" s="1"/>
  <c r="AF12" i="9" s="1"/>
  <c r="AF13" i="9" s="1"/>
  <c r="AF14" i="9" s="1"/>
  <c r="AF15" i="9" s="1"/>
  <c r="AF16" i="9" s="1"/>
  <c r="AF17" i="9" s="1"/>
  <c r="AF18" i="9" s="1"/>
  <c r="AF19" i="9" s="1"/>
  <c r="AF20" i="9" s="1"/>
  <c r="AF21" i="9" s="1"/>
  <c r="AF22" i="9" s="1"/>
  <c r="AF23" i="9" s="1"/>
  <c r="AF24" i="9" s="1"/>
  <c r="AF25" i="9" s="1"/>
  <c r="AF26" i="9" s="1"/>
  <c r="AF27" i="9" s="1"/>
  <c r="AF28" i="9" s="1"/>
  <c r="AF29" i="9" s="1"/>
  <c r="AD2" i="9"/>
  <c r="AD3" i="9" s="1"/>
  <c r="AD4" i="9" s="1"/>
  <c r="AD5" i="9" s="1"/>
  <c r="AD6" i="9" s="1"/>
  <c r="AD7" i="9" s="1"/>
  <c r="AD8" i="9" s="1"/>
  <c r="AD9" i="9" s="1"/>
  <c r="AD10" i="9" s="1"/>
  <c r="AD11" i="9" s="1"/>
  <c r="AD12" i="9" s="1"/>
  <c r="AD13" i="9" s="1"/>
  <c r="AD14" i="9" s="1"/>
  <c r="AD15" i="9" s="1"/>
  <c r="AD16" i="9" s="1"/>
  <c r="AD17" i="9" s="1"/>
  <c r="AD18" i="9" s="1"/>
  <c r="AD19" i="9" s="1"/>
  <c r="AD20" i="9" s="1"/>
  <c r="AD21" i="9" s="1"/>
  <c r="AD22" i="9" s="1"/>
  <c r="AD23" i="9" s="1"/>
  <c r="AD24" i="9" s="1"/>
  <c r="AD25" i="9" s="1"/>
  <c r="AD26" i="9" s="1"/>
  <c r="AD27" i="9" s="1"/>
  <c r="AD28" i="9" s="1"/>
  <c r="AD29" i="9" s="1"/>
  <c r="AC2" i="9"/>
  <c r="AC3" i="9" s="1"/>
  <c r="AC4" i="9" s="1"/>
  <c r="AC5" i="9" s="1"/>
  <c r="AC6" i="9" s="1"/>
  <c r="AC7" i="9" s="1"/>
  <c r="AC8" i="9" s="1"/>
  <c r="AC9" i="9" s="1"/>
  <c r="AC10" i="9" s="1"/>
  <c r="AC11" i="9" s="1"/>
  <c r="AC12" i="9" s="1"/>
  <c r="AC13" i="9" s="1"/>
  <c r="AC14" i="9" s="1"/>
  <c r="AC15" i="9" s="1"/>
  <c r="AC16" i="9" s="1"/>
  <c r="AC17" i="9" s="1"/>
  <c r="AC18" i="9" s="1"/>
  <c r="AC19" i="9" s="1"/>
  <c r="AC20" i="9" s="1"/>
  <c r="AC21" i="9" s="1"/>
  <c r="AC22" i="9" s="1"/>
  <c r="AC23" i="9" s="1"/>
  <c r="AC24" i="9" s="1"/>
  <c r="AC25" i="9" s="1"/>
  <c r="AC26" i="9" s="1"/>
  <c r="AC27" i="9" s="1"/>
  <c r="AC28" i="9" s="1"/>
  <c r="AC29" i="9" s="1"/>
  <c r="AB2" i="9"/>
  <c r="AB3" i="9" s="1"/>
  <c r="AB4" i="9" s="1"/>
  <c r="AB5" i="9" s="1"/>
  <c r="AB6" i="9" s="1"/>
  <c r="AB7" i="9" s="1"/>
  <c r="AB8" i="9" s="1"/>
  <c r="AB9" i="9" s="1"/>
  <c r="AB10" i="9" s="1"/>
  <c r="AB11" i="9" s="1"/>
  <c r="AB12" i="9" s="1"/>
  <c r="AB13" i="9" s="1"/>
  <c r="AB14" i="9" s="1"/>
  <c r="AB15" i="9" s="1"/>
  <c r="AB16" i="9" s="1"/>
  <c r="AB17" i="9" s="1"/>
  <c r="AB18" i="9" s="1"/>
  <c r="AB19" i="9" s="1"/>
  <c r="AB20" i="9" s="1"/>
  <c r="AB21" i="9" s="1"/>
  <c r="AB22" i="9" s="1"/>
  <c r="AB23" i="9" s="1"/>
  <c r="AB24" i="9" s="1"/>
  <c r="AB25" i="9" s="1"/>
  <c r="AB26" i="9" s="1"/>
  <c r="AB27" i="9" s="1"/>
  <c r="AB28" i="9" s="1"/>
  <c r="AB29" i="9" s="1"/>
  <c r="AA2" i="9"/>
  <c r="AA3" i="9" s="1"/>
  <c r="AA4" i="9" s="1"/>
  <c r="AA5" i="9" s="1"/>
  <c r="AA6" i="9" s="1"/>
  <c r="AA7" i="9" s="1"/>
  <c r="AA8" i="9" s="1"/>
  <c r="AA9" i="9" s="1"/>
  <c r="AA10" i="9" s="1"/>
  <c r="AA11" i="9" s="1"/>
  <c r="AA12" i="9" s="1"/>
  <c r="AA13" i="9" s="1"/>
  <c r="AA14" i="9" s="1"/>
  <c r="AA15" i="9" s="1"/>
  <c r="AA16" i="9" s="1"/>
  <c r="AA17" i="9" s="1"/>
  <c r="AA18" i="9" s="1"/>
  <c r="AA19" i="9" s="1"/>
  <c r="AA20" i="9" s="1"/>
  <c r="AA21" i="9" s="1"/>
  <c r="AA22" i="9" s="1"/>
  <c r="AA23" i="9" s="1"/>
  <c r="AA24" i="9" s="1"/>
  <c r="AA25" i="9" s="1"/>
  <c r="AA26" i="9" s="1"/>
  <c r="AA27" i="9" s="1"/>
  <c r="AA28" i="9" s="1"/>
  <c r="AA29" i="9" s="1"/>
  <c r="X38" i="2"/>
  <c r="Z2" i="9" s="1"/>
  <c r="Z3" i="9" s="1"/>
  <c r="Z4" i="9" s="1"/>
  <c r="Z5" i="9" s="1"/>
  <c r="Z6" i="9" s="1"/>
  <c r="Z7" i="9" s="1"/>
  <c r="Z8" i="9" s="1"/>
  <c r="Z9" i="9" s="1"/>
  <c r="Z10" i="9" s="1"/>
  <c r="Z11" i="9" s="1"/>
  <c r="Z12" i="9" s="1"/>
  <c r="Z13" i="9" s="1"/>
  <c r="Z14" i="9" s="1"/>
  <c r="Z15" i="9" s="1"/>
  <c r="Z16" i="9" s="1"/>
  <c r="Z17" i="9" s="1"/>
  <c r="Z18" i="9" s="1"/>
  <c r="Z19" i="9" s="1"/>
  <c r="Z20" i="9" s="1"/>
  <c r="Z21" i="9" s="1"/>
  <c r="Z22" i="9" s="1"/>
  <c r="Z23" i="9" s="1"/>
  <c r="Z24" i="9" s="1"/>
  <c r="Z25" i="9" s="1"/>
  <c r="Z26" i="9" s="1"/>
  <c r="Z27" i="9" s="1"/>
  <c r="Z28" i="9" s="1"/>
  <c r="Z29" i="9" s="1"/>
  <c r="V38" i="2"/>
  <c r="T38" i="2"/>
  <c r="X2" i="9" s="1"/>
  <c r="X3" i="9" s="1"/>
  <c r="X4" i="9" s="1"/>
  <c r="X5" i="9" s="1"/>
  <c r="X6" i="9" s="1"/>
  <c r="X7" i="9" s="1"/>
  <c r="X8" i="9" s="1"/>
  <c r="X9" i="9" s="1"/>
  <c r="X10" i="9" s="1"/>
  <c r="X11" i="9" s="1"/>
  <c r="X12" i="9" s="1"/>
  <c r="X13" i="9" s="1"/>
  <c r="X14" i="9" s="1"/>
  <c r="X15" i="9" s="1"/>
  <c r="X16" i="9" s="1"/>
  <c r="X17" i="9" s="1"/>
  <c r="X18" i="9" s="1"/>
  <c r="X19" i="9" s="1"/>
  <c r="X20" i="9" s="1"/>
  <c r="X21" i="9" s="1"/>
  <c r="X22" i="9" s="1"/>
  <c r="X23" i="9" s="1"/>
  <c r="X24" i="9" s="1"/>
  <c r="X25" i="9" s="1"/>
  <c r="X26" i="9" s="1"/>
  <c r="X27" i="9" s="1"/>
  <c r="X28" i="9" s="1"/>
  <c r="X29" i="9" s="1"/>
  <c r="W2" i="9"/>
  <c r="W3" i="9" s="1"/>
  <c r="W4" i="9" s="1"/>
  <c r="W5" i="9" s="1"/>
  <c r="W6" i="9" s="1"/>
  <c r="W7" i="9" s="1"/>
  <c r="W8" i="9" s="1"/>
  <c r="W9" i="9" s="1"/>
  <c r="W10" i="9" s="1"/>
  <c r="W11" i="9" s="1"/>
  <c r="W12" i="9" s="1"/>
  <c r="W13" i="9" s="1"/>
  <c r="W14" i="9" s="1"/>
  <c r="W15" i="9" s="1"/>
  <c r="W16" i="9" s="1"/>
  <c r="W17" i="9" s="1"/>
  <c r="W18" i="9" s="1"/>
  <c r="W19" i="9" s="1"/>
  <c r="W20" i="9" s="1"/>
  <c r="W21" i="9" s="1"/>
  <c r="W22" i="9" s="1"/>
  <c r="W23" i="9" s="1"/>
  <c r="W24" i="9" s="1"/>
  <c r="W25" i="9" s="1"/>
  <c r="W26" i="9" s="1"/>
  <c r="W27" i="9" s="1"/>
  <c r="W28" i="9" s="1"/>
  <c r="W29" i="9" s="1"/>
  <c r="V2" i="9"/>
  <c r="V3" i="9" s="1"/>
  <c r="V4" i="9" s="1"/>
  <c r="V5" i="9" s="1"/>
  <c r="V6" i="9" s="1"/>
  <c r="V7" i="9" s="1"/>
  <c r="V8" i="9" s="1"/>
  <c r="V9" i="9" s="1"/>
  <c r="V10" i="9" s="1"/>
  <c r="V11" i="9" s="1"/>
  <c r="V12" i="9" s="1"/>
  <c r="V13" i="9" s="1"/>
  <c r="V14" i="9" s="1"/>
  <c r="V15" i="9" s="1"/>
  <c r="V16" i="9" s="1"/>
  <c r="V17" i="9" s="1"/>
  <c r="V18" i="9" s="1"/>
  <c r="V19" i="9" s="1"/>
  <c r="V20" i="9" s="1"/>
  <c r="V21" i="9" s="1"/>
  <c r="V22" i="9" s="1"/>
  <c r="V23" i="9" s="1"/>
  <c r="V24" i="9" s="1"/>
  <c r="V25" i="9" s="1"/>
  <c r="V26" i="9" s="1"/>
  <c r="V27" i="9" s="1"/>
  <c r="V28" i="9" s="1"/>
  <c r="V29" i="9" s="1"/>
  <c r="Y2" i="9" l="1"/>
  <c r="Y3" i="9" s="1"/>
  <c r="Y4" i="9" s="1"/>
  <c r="Y5" i="9" s="1"/>
  <c r="Y6" i="9" s="1"/>
  <c r="Y7" i="9" s="1"/>
  <c r="Y8" i="9" s="1"/>
  <c r="Y9" i="9" s="1"/>
  <c r="Y10" i="9" s="1"/>
  <c r="Y11" i="9" s="1"/>
  <c r="Y12" i="9" s="1"/>
  <c r="Y13" i="9" s="1"/>
  <c r="Y14" i="9" s="1"/>
  <c r="Y15" i="9" s="1"/>
  <c r="Y16" i="9" s="1"/>
  <c r="Y17" i="9" s="1"/>
  <c r="Y18" i="9" s="1"/>
  <c r="Y19" i="9" s="1"/>
  <c r="Y20" i="9" s="1"/>
  <c r="Y21" i="9" s="1"/>
  <c r="Y22" i="9" s="1"/>
  <c r="Y23" i="9" s="1"/>
  <c r="Y24" i="9" s="1"/>
  <c r="Y25" i="9" s="1"/>
  <c r="Y26" i="9" s="1"/>
  <c r="Y27" i="9" s="1"/>
  <c r="Y28" i="9" s="1"/>
  <c r="Y29" i="9" s="1"/>
  <c r="B29" i="9"/>
  <c r="AQ29" i="9" s="1"/>
  <c r="T29" i="9" s="1"/>
  <c r="C28" i="9"/>
  <c r="B28" i="9"/>
  <c r="AQ28" i="9" s="1"/>
  <c r="T28" i="9" s="1"/>
  <c r="C27" i="9"/>
  <c r="B27" i="9"/>
  <c r="AQ27" i="9" s="1"/>
  <c r="T27" i="9" s="1"/>
  <c r="C26" i="9"/>
  <c r="B26" i="9"/>
  <c r="AQ26" i="9" s="1"/>
  <c r="T26" i="9" s="1"/>
  <c r="C25" i="9"/>
  <c r="B25" i="9"/>
  <c r="AQ25" i="9" s="1"/>
  <c r="T25" i="9" s="1"/>
  <c r="C24" i="9"/>
  <c r="B24" i="9"/>
  <c r="AQ24" i="9" s="1"/>
  <c r="T24" i="9" s="1"/>
  <c r="C23" i="9"/>
  <c r="B23" i="9"/>
  <c r="AQ23" i="9" s="1"/>
  <c r="T23" i="9" s="1"/>
  <c r="C22" i="9"/>
  <c r="B22" i="9"/>
  <c r="AQ22" i="9" s="1"/>
  <c r="T22" i="9" s="1"/>
  <c r="C21" i="9"/>
  <c r="B21" i="9"/>
  <c r="AQ21" i="9" s="1"/>
  <c r="T21" i="9" s="1"/>
  <c r="C20" i="9"/>
  <c r="B20" i="9"/>
  <c r="AQ20" i="9" s="1"/>
  <c r="T20" i="9" s="1"/>
  <c r="C19" i="9"/>
  <c r="B19" i="9"/>
  <c r="AQ19" i="9" s="1"/>
  <c r="T19" i="9" s="1"/>
  <c r="C18" i="9"/>
  <c r="B18" i="9"/>
  <c r="AQ18" i="9" s="1"/>
  <c r="T18" i="9" s="1"/>
  <c r="C17" i="9"/>
  <c r="B17" i="9"/>
  <c r="AQ17" i="9" s="1"/>
  <c r="T17" i="9" s="1"/>
  <c r="C16" i="9" l="1"/>
  <c r="B16" i="9"/>
  <c r="AQ16" i="9" s="1"/>
  <c r="T16" i="9" s="1"/>
  <c r="C15" i="9"/>
  <c r="B15" i="9"/>
  <c r="AQ15" i="9" s="1"/>
  <c r="T15" i="9" s="1"/>
  <c r="H71" i="4"/>
  <c r="H70" i="4"/>
  <c r="C14" i="9"/>
  <c r="B14" i="9"/>
  <c r="AQ14" i="9" s="1"/>
  <c r="T14" i="9" s="1"/>
  <c r="C13" i="9"/>
  <c r="B13" i="9"/>
  <c r="AQ13" i="9" s="1"/>
  <c r="T13" i="9" s="1"/>
  <c r="C12" i="9"/>
  <c r="B12" i="9"/>
  <c r="AQ12" i="9" s="1"/>
  <c r="T12" i="9" s="1"/>
  <c r="C11" i="9"/>
  <c r="B11" i="9"/>
  <c r="AQ11" i="9" s="1"/>
  <c r="T11" i="9" s="1"/>
  <c r="C10" i="9"/>
  <c r="B10" i="9"/>
  <c r="AQ10" i="9" s="1"/>
  <c r="T10" i="9" s="1"/>
  <c r="C9" i="9"/>
  <c r="B9" i="9"/>
  <c r="AQ9" i="9" s="1"/>
  <c r="T9" i="9" s="1"/>
  <c r="C2" i="9"/>
  <c r="C8" i="9"/>
  <c r="B8" i="9"/>
  <c r="AQ8" i="9" s="1"/>
  <c r="T8" i="9" s="1"/>
  <c r="C7" i="9"/>
  <c r="B7" i="9"/>
  <c r="AQ7" i="9" s="1"/>
  <c r="T7" i="9" s="1"/>
  <c r="C6" i="9"/>
  <c r="B6" i="9"/>
  <c r="AQ6" i="9" s="1"/>
  <c r="T6" i="9" s="1"/>
  <c r="I146" i="4"/>
  <c r="S29" i="9" s="1"/>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S28" i="9" s="1"/>
  <c r="I19" i="4"/>
  <c r="I20" i="4"/>
  <c r="I18" i="4"/>
  <c r="H22" i="4"/>
  <c r="H21" i="4"/>
  <c r="H20" i="4"/>
  <c r="H19" i="4"/>
  <c r="H18" i="4"/>
  <c r="H17" i="4"/>
  <c r="H16" i="4"/>
  <c r="H15" i="4"/>
  <c r="H14" i="4"/>
  <c r="H13" i="4"/>
  <c r="H12" i="4"/>
  <c r="H11" i="4"/>
  <c r="H10" i="4"/>
  <c r="H9" i="4"/>
  <c r="H8" i="4"/>
  <c r="H7" i="4"/>
  <c r="H6" i="4"/>
  <c r="H5" i="4"/>
  <c r="C5" i="9"/>
  <c r="B5" i="9"/>
  <c r="AQ5" i="9" s="1"/>
  <c r="T5" i="9" s="1"/>
  <c r="C4" i="9"/>
  <c r="B4" i="9"/>
  <c r="AQ4" i="9" s="1"/>
  <c r="T4" i="9" s="1"/>
  <c r="S26" i="9" l="1"/>
  <c r="S5" i="9"/>
  <c r="S24" i="9"/>
  <c r="S19" i="9"/>
  <c r="S10" i="9"/>
  <c r="S22" i="9"/>
  <c r="S16" i="9"/>
  <c r="S14" i="9"/>
  <c r="S21" i="9"/>
  <c r="S12" i="9"/>
  <c r="S15" i="9"/>
  <c r="S18" i="9"/>
  <c r="S8" i="9"/>
  <c r="S6" i="9"/>
  <c r="S27" i="9"/>
  <c r="S25" i="9"/>
  <c r="S23" i="9"/>
  <c r="S20" i="9"/>
  <c r="S11" i="9"/>
  <c r="S9" i="9"/>
  <c r="S13" i="9"/>
  <c r="S7" i="9"/>
  <c r="S17" i="9"/>
  <c r="R2" i="9"/>
  <c r="Q2" i="9"/>
  <c r="O2" i="9"/>
  <c r="N2" i="9"/>
  <c r="J2" i="9"/>
  <c r="I2" i="9"/>
  <c r="G2" i="9"/>
  <c r="D3" i="9"/>
  <c r="C3" i="9"/>
  <c r="B3" i="9"/>
  <c r="AQ3" i="9" s="1"/>
  <c r="R4" i="9" l="1"/>
  <c r="R6" i="9" s="1"/>
  <c r="R8" i="9" s="1"/>
  <c r="R10" i="9" s="1"/>
  <c r="R12" i="9" s="1"/>
  <c r="R14" i="9" s="1"/>
  <c r="R16" i="9" s="1"/>
  <c r="R18" i="9" s="1"/>
  <c r="R20" i="9" s="1"/>
  <c r="R22" i="9" s="1"/>
  <c r="R24" i="9" s="1"/>
  <c r="R26" i="9" s="1"/>
  <c r="R28" i="9" s="1"/>
  <c r="R3" i="9"/>
  <c r="R5" i="9" s="1"/>
  <c r="R7" i="9" s="1"/>
  <c r="R9" i="9" s="1"/>
  <c r="R11" i="9" s="1"/>
  <c r="R13" i="9" s="1"/>
  <c r="R15" i="9" s="1"/>
  <c r="R17" i="9" s="1"/>
  <c r="R19" i="9" s="1"/>
  <c r="R21" i="9" s="1"/>
  <c r="R23" i="9" s="1"/>
  <c r="R25" i="9" s="1"/>
  <c r="R27" i="9" s="1"/>
  <c r="R29" i="9" s="1"/>
  <c r="K4" i="9"/>
  <c r="K6" i="9" s="1"/>
  <c r="K8" i="9" s="1"/>
  <c r="K10" i="9" s="1"/>
  <c r="K12" i="9" s="1"/>
  <c r="K14" i="9" s="1"/>
  <c r="K16" i="9" s="1"/>
  <c r="K18" i="9" s="1"/>
  <c r="K20" i="9" s="1"/>
  <c r="K22" i="9" s="1"/>
  <c r="K24" i="9" s="1"/>
  <c r="K26" i="9" s="1"/>
  <c r="K28" i="9" s="1"/>
  <c r="K3" i="9"/>
  <c r="K5" i="9" s="1"/>
  <c r="K7" i="9" s="1"/>
  <c r="K9" i="9" s="1"/>
  <c r="K11" i="9" s="1"/>
  <c r="K13" i="9" s="1"/>
  <c r="K15" i="9" s="1"/>
  <c r="K17" i="9" s="1"/>
  <c r="K19" i="9" s="1"/>
  <c r="K21" i="9" s="1"/>
  <c r="K23" i="9" s="1"/>
  <c r="K25" i="9" s="1"/>
  <c r="K27" i="9" s="1"/>
  <c r="K29" i="9" s="1"/>
  <c r="J3" i="9"/>
  <c r="J5" i="9" s="1"/>
  <c r="J7" i="9" s="1"/>
  <c r="J9" i="9" s="1"/>
  <c r="J11" i="9" s="1"/>
  <c r="J13" i="9" s="1"/>
  <c r="J15" i="9" s="1"/>
  <c r="J17" i="9" s="1"/>
  <c r="J19" i="9" s="1"/>
  <c r="J21" i="9" s="1"/>
  <c r="J23" i="9" s="1"/>
  <c r="J25" i="9" s="1"/>
  <c r="J27" i="9" s="1"/>
  <c r="J29" i="9" s="1"/>
  <c r="J4" i="9"/>
  <c r="J6" i="9" s="1"/>
  <c r="J8" i="9" s="1"/>
  <c r="J10" i="9" s="1"/>
  <c r="J12" i="9" s="1"/>
  <c r="J14" i="9" s="1"/>
  <c r="J16" i="9" s="1"/>
  <c r="J18" i="9" s="1"/>
  <c r="J20" i="9" s="1"/>
  <c r="J22" i="9" s="1"/>
  <c r="J24" i="9" s="1"/>
  <c r="J26" i="9" s="1"/>
  <c r="J28" i="9" s="1"/>
  <c r="M4" i="9"/>
  <c r="M6" i="9" s="1"/>
  <c r="M8" i="9" s="1"/>
  <c r="M10" i="9" s="1"/>
  <c r="M12" i="9" s="1"/>
  <c r="M14" i="9" s="1"/>
  <c r="M16" i="9" s="1"/>
  <c r="M18" i="9" s="1"/>
  <c r="M20" i="9" s="1"/>
  <c r="M22" i="9" s="1"/>
  <c r="M24" i="9" s="1"/>
  <c r="M26" i="9" s="1"/>
  <c r="M28" i="9" s="1"/>
  <c r="M3" i="9"/>
  <c r="M5" i="9" s="1"/>
  <c r="M7" i="9" s="1"/>
  <c r="M9" i="9" s="1"/>
  <c r="M11" i="9" s="1"/>
  <c r="M13" i="9" s="1"/>
  <c r="M15" i="9" s="1"/>
  <c r="M17" i="9" s="1"/>
  <c r="M19" i="9" s="1"/>
  <c r="M21" i="9" s="1"/>
  <c r="M23" i="9" s="1"/>
  <c r="M25" i="9" s="1"/>
  <c r="M27" i="9" s="1"/>
  <c r="M29" i="9" s="1"/>
  <c r="E3" i="9"/>
  <c r="E5" i="9" s="1"/>
  <c r="E7" i="9" s="1"/>
  <c r="E9" i="9" s="1"/>
  <c r="E11" i="9" s="1"/>
  <c r="E13" i="9" s="1"/>
  <c r="E15" i="9" s="1"/>
  <c r="E17" i="9" s="1"/>
  <c r="E19" i="9" s="1"/>
  <c r="E21" i="9" s="1"/>
  <c r="E23" i="9" s="1"/>
  <c r="E25" i="9" s="1"/>
  <c r="E27" i="9" s="1"/>
  <c r="E29" i="9" s="1"/>
  <c r="E4" i="9"/>
  <c r="E6" i="9" s="1"/>
  <c r="E8" i="9" s="1"/>
  <c r="E10" i="9" s="1"/>
  <c r="E12" i="9" s="1"/>
  <c r="E14" i="9" s="1"/>
  <c r="E16" i="9" s="1"/>
  <c r="E18" i="9" s="1"/>
  <c r="E20" i="9" s="1"/>
  <c r="E22" i="9" s="1"/>
  <c r="E24" i="9" s="1"/>
  <c r="E26" i="9" s="1"/>
  <c r="E28" i="9" s="1"/>
  <c r="N3" i="9"/>
  <c r="N5" i="9" s="1"/>
  <c r="N7" i="9" s="1"/>
  <c r="N9" i="9" s="1"/>
  <c r="N11" i="9" s="1"/>
  <c r="N13" i="9" s="1"/>
  <c r="N15" i="9" s="1"/>
  <c r="N17" i="9" s="1"/>
  <c r="N19" i="9" s="1"/>
  <c r="N21" i="9" s="1"/>
  <c r="N23" i="9" s="1"/>
  <c r="N25" i="9" s="1"/>
  <c r="N27" i="9" s="1"/>
  <c r="N29" i="9" s="1"/>
  <c r="N4" i="9"/>
  <c r="N6" i="9" s="1"/>
  <c r="N8" i="9" s="1"/>
  <c r="N10" i="9" s="1"/>
  <c r="N12" i="9" s="1"/>
  <c r="N14" i="9" s="1"/>
  <c r="N16" i="9" s="1"/>
  <c r="N18" i="9" s="1"/>
  <c r="N20" i="9" s="1"/>
  <c r="N22" i="9" s="1"/>
  <c r="N24" i="9" s="1"/>
  <c r="N26" i="9" s="1"/>
  <c r="N28" i="9" s="1"/>
  <c r="G3" i="9"/>
  <c r="G5" i="9" s="1"/>
  <c r="G7" i="9" s="1"/>
  <c r="G9" i="9" s="1"/>
  <c r="G11" i="9" s="1"/>
  <c r="G13" i="9" s="1"/>
  <c r="G15" i="9" s="1"/>
  <c r="G17" i="9" s="1"/>
  <c r="G19" i="9" s="1"/>
  <c r="G21" i="9" s="1"/>
  <c r="G23" i="9" s="1"/>
  <c r="G25" i="9" s="1"/>
  <c r="G27" i="9" s="1"/>
  <c r="G29" i="9" s="1"/>
  <c r="G4" i="9"/>
  <c r="G6" i="9" s="1"/>
  <c r="G8" i="9" s="1"/>
  <c r="G10" i="9" s="1"/>
  <c r="G12" i="9" s="1"/>
  <c r="G14" i="9" s="1"/>
  <c r="G16" i="9" s="1"/>
  <c r="G18" i="9" s="1"/>
  <c r="G20" i="9" s="1"/>
  <c r="G22" i="9" s="1"/>
  <c r="G24" i="9" s="1"/>
  <c r="G26" i="9" s="1"/>
  <c r="G28" i="9" s="1"/>
  <c r="L4" i="9"/>
  <c r="L6" i="9" s="1"/>
  <c r="L8" i="9" s="1"/>
  <c r="L10" i="9" s="1"/>
  <c r="L12" i="9" s="1"/>
  <c r="L14" i="9" s="1"/>
  <c r="L16" i="9" s="1"/>
  <c r="L18" i="9" s="1"/>
  <c r="L20" i="9" s="1"/>
  <c r="L22" i="9" s="1"/>
  <c r="L24" i="9" s="1"/>
  <c r="L26" i="9" s="1"/>
  <c r="L28" i="9" s="1"/>
  <c r="L3" i="9"/>
  <c r="L5" i="9" s="1"/>
  <c r="L7" i="9" s="1"/>
  <c r="L9" i="9" s="1"/>
  <c r="L11" i="9" s="1"/>
  <c r="L13" i="9" s="1"/>
  <c r="L15" i="9" s="1"/>
  <c r="L17" i="9" s="1"/>
  <c r="L19" i="9" s="1"/>
  <c r="L21" i="9" s="1"/>
  <c r="L23" i="9" s="1"/>
  <c r="L25" i="9" s="1"/>
  <c r="L27" i="9" s="1"/>
  <c r="L29" i="9" s="1"/>
  <c r="F3" i="9"/>
  <c r="F5" i="9" s="1"/>
  <c r="F7" i="9" s="1"/>
  <c r="F9" i="9" s="1"/>
  <c r="F11" i="9" s="1"/>
  <c r="F13" i="9" s="1"/>
  <c r="F15" i="9" s="1"/>
  <c r="F17" i="9" s="1"/>
  <c r="F19" i="9" s="1"/>
  <c r="F21" i="9" s="1"/>
  <c r="F23" i="9" s="1"/>
  <c r="F25" i="9" s="1"/>
  <c r="F27" i="9" s="1"/>
  <c r="F29" i="9" s="1"/>
  <c r="F4" i="9"/>
  <c r="F6" i="9" s="1"/>
  <c r="F8" i="9" s="1"/>
  <c r="F10" i="9" s="1"/>
  <c r="F12" i="9" s="1"/>
  <c r="F14" i="9" s="1"/>
  <c r="F16" i="9" s="1"/>
  <c r="F18" i="9" s="1"/>
  <c r="F20" i="9" s="1"/>
  <c r="F22" i="9" s="1"/>
  <c r="F24" i="9" s="1"/>
  <c r="F26" i="9" s="1"/>
  <c r="F28" i="9" s="1"/>
  <c r="H3" i="9"/>
  <c r="H5" i="9" s="1"/>
  <c r="H7" i="9" s="1"/>
  <c r="H9" i="9" s="1"/>
  <c r="H11" i="9" s="1"/>
  <c r="H13" i="9" s="1"/>
  <c r="H15" i="9" s="1"/>
  <c r="H17" i="9" s="1"/>
  <c r="H19" i="9" s="1"/>
  <c r="H21" i="9" s="1"/>
  <c r="H23" i="9" s="1"/>
  <c r="H25" i="9" s="1"/>
  <c r="H27" i="9" s="1"/>
  <c r="H29" i="9" s="1"/>
  <c r="H4" i="9"/>
  <c r="H6" i="9" s="1"/>
  <c r="H8" i="9" s="1"/>
  <c r="H10" i="9" s="1"/>
  <c r="H12" i="9" s="1"/>
  <c r="H14" i="9" s="1"/>
  <c r="H16" i="9" s="1"/>
  <c r="H18" i="9" s="1"/>
  <c r="H20" i="9" s="1"/>
  <c r="H22" i="9" s="1"/>
  <c r="H24" i="9" s="1"/>
  <c r="H26" i="9" s="1"/>
  <c r="H28" i="9" s="1"/>
  <c r="P3" i="9"/>
  <c r="P5" i="9" s="1"/>
  <c r="P7" i="9" s="1"/>
  <c r="P9" i="9" s="1"/>
  <c r="P11" i="9" s="1"/>
  <c r="P13" i="9" s="1"/>
  <c r="P15" i="9" s="1"/>
  <c r="P17" i="9" s="1"/>
  <c r="P19" i="9" s="1"/>
  <c r="P21" i="9" s="1"/>
  <c r="P23" i="9" s="1"/>
  <c r="P25" i="9" s="1"/>
  <c r="P27" i="9" s="1"/>
  <c r="P29" i="9" s="1"/>
  <c r="P4" i="9"/>
  <c r="P6" i="9" s="1"/>
  <c r="P8" i="9" s="1"/>
  <c r="P10" i="9" s="1"/>
  <c r="P12" i="9" s="1"/>
  <c r="P14" i="9" s="1"/>
  <c r="P16" i="9" s="1"/>
  <c r="P18" i="9" s="1"/>
  <c r="P20" i="9" s="1"/>
  <c r="P22" i="9" s="1"/>
  <c r="P24" i="9" s="1"/>
  <c r="P26" i="9" s="1"/>
  <c r="P28" i="9" s="1"/>
  <c r="I3" i="9"/>
  <c r="I5" i="9" s="1"/>
  <c r="I7" i="9" s="1"/>
  <c r="I9" i="9" s="1"/>
  <c r="I11" i="9" s="1"/>
  <c r="I13" i="9" s="1"/>
  <c r="I15" i="9" s="1"/>
  <c r="I17" i="9" s="1"/>
  <c r="I19" i="9" s="1"/>
  <c r="I21" i="9" s="1"/>
  <c r="I23" i="9" s="1"/>
  <c r="I25" i="9" s="1"/>
  <c r="I27" i="9" s="1"/>
  <c r="I29" i="9" s="1"/>
  <c r="I4" i="9"/>
  <c r="I6" i="9" s="1"/>
  <c r="I8" i="9" s="1"/>
  <c r="I10" i="9" s="1"/>
  <c r="I12" i="9" s="1"/>
  <c r="I14" i="9" s="1"/>
  <c r="I16" i="9" s="1"/>
  <c r="I18" i="9" s="1"/>
  <c r="I20" i="9" s="1"/>
  <c r="I22" i="9" s="1"/>
  <c r="I24" i="9" s="1"/>
  <c r="I26" i="9" s="1"/>
  <c r="I28" i="9" s="1"/>
  <c r="Q3" i="9"/>
  <c r="Q5" i="9" s="1"/>
  <c r="Q7" i="9" s="1"/>
  <c r="Q9" i="9" s="1"/>
  <c r="Q11" i="9" s="1"/>
  <c r="Q13" i="9" s="1"/>
  <c r="Q15" i="9" s="1"/>
  <c r="Q17" i="9" s="1"/>
  <c r="Q19" i="9" s="1"/>
  <c r="Q21" i="9" s="1"/>
  <c r="Q23" i="9" s="1"/>
  <c r="Q25" i="9" s="1"/>
  <c r="Q27" i="9" s="1"/>
  <c r="Q29" i="9" s="1"/>
  <c r="Q4" i="9"/>
  <c r="Q6" i="9" s="1"/>
  <c r="Q8" i="9" s="1"/>
  <c r="Q10" i="9" s="1"/>
  <c r="Q12" i="9" s="1"/>
  <c r="Q14" i="9" s="1"/>
  <c r="Q16" i="9" s="1"/>
  <c r="Q18" i="9" s="1"/>
  <c r="Q20" i="9" s="1"/>
  <c r="Q22" i="9" s="1"/>
  <c r="Q24" i="9" s="1"/>
  <c r="Q26" i="9" s="1"/>
  <c r="Q28" i="9" s="1"/>
  <c r="D5" i="9"/>
  <c r="D7" i="9" s="1"/>
  <c r="D9" i="9" s="1"/>
  <c r="D11" i="9" s="1"/>
  <c r="D13" i="9" s="1"/>
  <c r="D15" i="9" s="1"/>
  <c r="D17" i="9" s="1"/>
  <c r="D19" i="9" s="1"/>
  <c r="D21" i="9" s="1"/>
  <c r="D23" i="9" s="1"/>
  <c r="D25" i="9" s="1"/>
  <c r="D27" i="9" s="1"/>
  <c r="D29" i="9" s="1"/>
  <c r="D4" i="9"/>
  <c r="D6" i="9" s="1"/>
  <c r="D8" i="9" s="1"/>
  <c r="D10" i="9" s="1"/>
  <c r="D12" i="9" s="1"/>
  <c r="D14" i="9" s="1"/>
  <c r="D16" i="9" s="1"/>
  <c r="D18" i="9" s="1"/>
  <c r="D20" i="9" s="1"/>
  <c r="D22" i="9" s="1"/>
  <c r="D24" i="9" s="1"/>
  <c r="D26" i="9" s="1"/>
  <c r="D28" i="9" s="1"/>
  <c r="O4" i="9"/>
  <c r="O6" i="9" s="1"/>
  <c r="O8" i="9" s="1"/>
  <c r="O10" i="9" s="1"/>
  <c r="O12" i="9" s="1"/>
  <c r="O14" i="9" s="1"/>
  <c r="O16" i="9" s="1"/>
  <c r="O18" i="9" s="1"/>
  <c r="O20" i="9" s="1"/>
  <c r="O22" i="9" s="1"/>
  <c r="O24" i="9" s="1"/>
  <c r="O26" i="9" s="1"/>
  <c r="O28" i="9" s="1"/>
  <c r="O3" i="9"/>
  <c r="O5" i="9" s="1"/>
  <c r="O7" i="9" s="1"/>
  <c r="O9" i="9" s="1"/>
  <c r="O11" i="9" s="1"/>
  <c r="O13" i="9" s="1"/>
  <c r="O15" i="9" s="1"/>
  <c r="O17" i="9" s="1"/>
  <c r="O19" i="9" s="1"/>
  <c r="O21" i="9" s="1"/>
  <c r="O23" i="9" s="1"/>
  <c r="O25" i="9" s="1"/>
  <c r="O27" i="9" s="1"/>
  <c r="O29" i="9" s="1"/>
  <c r="T3" i="9"/>
  <c r="B2" i="9"/>
  <c r="AQ2" i="9" l="1"/>
  <c r="T2" i="9" s="1"/>
  <c r="I11" i="4"/>
  <c r="I12" i="4"/>
  <c r="I13" i="4"/>
  <c r="I14" i="4"/>
  <c r="I15" i="4"/>
  <c r="I16" i="4"/>
  <c r="I17" i="4"/>
  <c r="I8" i="4"/>
  <c r="I9" i="4"/>
  <c r="I10" i="4"/>
  <c r="I7" i="4"/>
  <c r="I6" i="4"/>
  <c r="I5" i="4"/>
  <c r="I4" i="4"/>
  <c r="S4" i="9" l="1"/>
  <c r="S2" i="9"/>
  <c r="S3" i="9"/>
  <c r="H146" i="4"/>
  <c r="H145" i="4"/>
  <c r="H135" i="4"/>
  <c r="H134" i="4"/>
  <c r="H133" i="4"/>
  <c r="H132" i="4"/>
  <c r="H131" i="4"/>
  <c r="H130" i="4"/>
  <c r="H129" i="4"/>
  <c r="H128" i="4"/>
  <c r="H127" i="4"/>
  <c r="H126" i="4"/>
  <c r="H122" i="4"/>
  <c r="H125" i="4"/>
  <c r="H124" i="4"/>
  <c r="H123" i="4"/>
  <c r="H121" i="4"/>
  <c r="H120" i="4"/>
  <c r="H119" i="4"/>
  <c r="H118" i="4"/>
  <c r="H114" i="4"/>
  <c r="H117" i="4"/>
  <c r="H116" i="4"/>
  <c r="H115"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136" i="4"/>
  <c r="H49" i="4"/>
  <c r="H48" i="4"/>
  <c r="H47" i="4"/>
  <c r="H46" i="4"/>
  <c r="H40" i="4"/>
  <c r="H39" i="4"/>
  <c r="H38" i="4"/>
  <c r="H37" i="4"/>
  <c r="H36" i="4"/>
  <c r="H35" i="4"/>
  <c r="H34" i="4"/>
  <c r="H33" i="4"/>
  <c r="H32" i="4"/>
  <c r="H31" i="4"/>
  <c r="H30" i="4"/>
  <c r="H29" i="4"/>
  <c r="H28" i="4"/>
  <c r="H27" i="4"/>
  <c r="H26" i="4"/>
  <c r="H25" i="4"/>
  <c r="H24" i="4"/>
  <c r="H23" i="4"/>
  <c r="H144" i="4"/>
  <c r="H143" i="4"/>
  <c r="H142" i="4"/>
  <c r="H141" i="4"/>
  <c r="H140" i="4"/>
  <c r="H139" i="4"/>
  <c r="H138" i="4"/>
  <c r="H137" i="4"/>
  <c r="H69" i="4"/>
  <c r="H68" i="4"/>
  <c r="H67" i="4"/>
  <c r="H66" i="4"/>
  <c r="H65" i="4"/>
  <c r="H64" i="4"/>
  <c r="H63" i="4"/>
  <c r="H62" i="4"/>
  <c r="H61" i="4"/>
  <c r="H60" i="4"/>
  <c r="H59" i="4"/>
  <c r="H58" i="4"/>
  <c r="H57" i="4"/>
  <c r="H56" i="4"/>
  <c r="H55" i="4"/>
  <c r="H54" i="4"/>
  <c r="H53" i="4"/>
  <c r="H52" i="4"/>
  <c r="H51" i="4"/>
  <c r="H50" i="4"/>
  <c r="L70" i="2" l="1"/>
  <c r="L69" i="2"/>
  <c r="O70" i="2" l="1"/>
  <c r="AI2" i="9"/>
  <c r="AI3" i="9" s="1"/>
  <c r="AI4" i="9" s="1"/>
  <c r="AI5" i="9" s="1"/>
  <c r="AI6" i="9" s="1"/>
  <c r="AI7" i="9" s="1"/>
  <c r="AI8" i="9" s="1"/>
  <c r="AI9" i="9" s="1"/>
  <c r="AI10" i="9" s="1"/>
  <c r="AI11" i="9" s="1"/>
  <c r="AI12" i="9" s="1"/>
  <c r="AI13" i="9" s="1"/>
  <c r="AI14" i="9" s="1"/>
  <c r="AI15" i="9" s="1"/>
  <c r="AI16" i="9" s="1"/>
  <c r="AI17" i="9" s="1"/>
  <c r="AI18" i="9" s="1"/>
  <c r="AI19" i="9" s="1"/>
  <c r="AI20" i="9" s="1"/>
  <c r="AI21" i="9" s="1"/>
  <c r="AI22" i="9" s="1"/>
  <c r="AI23" i="9" s="1"/>
  <c r="AI24" i="9" s="1"/>
  <c r="AI25" i="9" s="1"/>
  <c r="AI26" i="9" s="1"/>
  <c r="AI27" i="9" s="1"/>
  <c r="AI28" i="9" s="1"/>
  <c r="AI29" i="9" s="1"/>
  <c r="AE2" i="9"/>
  <c r="AE3" i="9" s="1"/>
  <c r="AE4" i="9" s="1"/>
  <c r="AE5" i="9" s="1"/>
  <c r="AE6" i="9" s="1"/>
  <c r="AE7" i="9" s="1"/>
  <c r="AE8" i="9" s="1"/>
  <c r="AE9" i="9" s="1"/>
  <c r="AE10" i="9" s="1"/>
  <c r="AE11" i="9" s="1"/>
  <c r="AE12" i="9" s="1"/>
  <c r="AE13" i="9" s="1"/>
  <c r="AE14" i="9" s="1"/>
  <c r="AE15" i="9" s="1"/>
  <c r="AE16" i="9" s="1"/>
  <c r="AE17" i="9" s="1"/>
  <c r="AE18" i="9" s="1"/>
  <c r="AE19" i="9" s="1"/>
  <c r="AE20" i="9" s="1"/>
  <c r="AE21" i="9" s="1"/>
  <c r="AE22" i="9" s="1"/>
  <c r="AE23" i="9" s="1"/>
  <c r="AE24" i="9" s="1"/>
  <c r="AE25" i="9" s="1"/>
  <c r="AE26" i="9" s="1"/>
  <c r="AE27" i="9" s="1"/>
  <c r="AE28" i="9" s="1"/>
  <c r="AE29" i="9" s="1"/>
  <c r="H45" i="4"/>
  <c r="H44" i="4"/>
  <c r="H43" i="4"/>
  <c r="H42" i="4"/>
  <c r="H41" i="4"/>
  <c r="B40" i="2" s="1"/>
</calcChain>
</file>

<file path=xl/sharedStrings.xml><?xml version="1.0" encoding="utf-8"?>
<sst xmlns="http://schemas.openxmlformats.org/spreadsheetml/2006/main" count="548" uniqueCount="274">
  <si>
    <t>様式第１号（第３条関係）</t>
  </si>
  <si>
    <t>１　申請者</t>
  </si>
  <si>
    <t>商号又は名称</t>
    <rPh sb="0" eb="6">
      <t>フリガナ</t>
    </rPh>
    <phoneticPr fontId="19" alignment="distributed"/>
  </si>
  <si>
    <t>代表者役職・氏名</t>
    <rPh sb="0" eb="8">
      <t>フリガナ</t>
    </rPh>
    <phoneticPr fontId="19" alignment="distributed"/>
  </si>
  <si>
    <t>電話番号</t>
  </si>
  <si>
    <t>申請担当者</t>
  </si>
  <si>
    <t>従業員数</t>
  </si>
  <si>
    <t>技術職員</t>
  </si>
  <si>
    <t>その他の職員</t>
  </si>
  <si>
    <t>計</t>
  </si>
  <si>
    <t>営業年数等</t>
  </si>
  <si>
    <t>創業</t>
  </si>
  <si>
    <t>現組織に変更</t>
  </si>
  <si>
    <t>営業年数</t>
  </si>
  <si>
    <t>営業用機械器具</t>
  </si>
  <si>
    <t>記載要領</t>
  </si>
  <si>
    <t>・「希望する営業品目等」は別表により記入すること。</t>
  </si>
  <si>
    <t>郵便番号</t>
    <rPh sb="0" eb="4">
      <t>ユウビンバンゴウ</t>
    </rPh>
    <phoneticPr fontId="18"/>
  </si>
  <si>
    <t>物品購入等競争入札参加資格審査申請書</t>
    <phoneticPr fontId="18"/>
  </si>
  <si>
    <t>FAX番号</t>
  </si>
  <si>
    <t>　　　　釜石市長　　野　田　武　則　様</t>
    <phoneticPr fontId="18"/>
  </si>
  <si>
    <t>３　希望する営業品目等</t>
    <phoneticPr fontId="18"/>
  </si>
  <si>
    <t>申請日</t>
    <rPh sb="0" eb="2">
      <t>シンセイ</t>
    </rPh>
    <rPh sb="2" eb="3">
      <t>ビ</t>
    </rPh>
    <phoneticPr fontId="18"/>
  </si>
  <si>
    <t>　　資格を得たいので、関係書類を添えて申請します。</t>
    <phoneticPr fontId="18"/>
  </si>
  <si>
    <t>　　なお、この申請書の記載事項及び添付書類については、事実と相違ないことを誓約します。</t>
    <phoneticPr fontId="18"/>
  </si>
  <si>
    <t>（ふりがな）
商号又は名称</t>
    <phoneticPr fontId="18"/>
  </si>
  <si>
    <t>登録</t>
    <rPh sb="0" eb="2">
      <t>トウロク</t>
    </rPh>
    <phoneticPr fontId="18"/>
  </si>
  <si>
    <t>市内外</t>
    <rPh sb="0" eb="2">
      <t>シナイ</t>
    </rPh>
    <rPh sb="2" eb="3">
      <t>ガイ</t>
    </rPh>
    <phoneticPr fontId="18"/>
  </si>
  <si>
    <t xml:space="preserve">  千円</t>
    <phoneticPr fontId="18"/>
  </si>
  <si>
    <t>別表　希望営業品目一覧　</t>
  </si>
  <si>
    <t>大分類</t>
  </si>
  <si>
    <t>小分類</t>
  </si>
  <si>
    <t>a</t>
  </si>
  <si>
    <t>c</t>
  </si>
  <si>
    <t>その他</t>
  </si>
  <si>
    <t>b</t>
  </si>
  <si>
    <t>消防機材</t>
  </si>
  <si>
    <t>d</t>
  </si>
  <si>
    <t>e</t>
  </si>
  <si>
    <t>f</t>
  </si>
  <si>
    <t>g</t>
  </si>
  <si>
    <t>h</t>
  </si>
  <si>
    <t>i</t>
  </si>
  <si>
    <t>j</t>
  </si>
  <si>
    <t>k</t>
  </si>
  <si>
    <t>l</t>
  </si>
  <si>
    <t>m</t>
  </si>
  <si>
    <t>n</t>
  </si>
  <si>
    <t>役務</t>
  </si>
  <si>
    <t>賃貸業</t>
  </si>
  <si>
    <t>スポーツ用具　</t>
  </si>
  <si>
    <t>スクラップ　</t>
  </si>
  <si>
    <t>希望する営業品目等</t>
    <phoneticPr fontId="18"/>
  </si>
  <si>
    <t xml:space="preserve">事務用品類 </t>
    <phoneticPr fontId="18"/>
  </si>
  <si>
    <t xml:space="preserve">OA関連機器 </t>
    <phoneticPr fontId="18"/>
  </si>
  <si>
    <t xml:space="preserve"> 家具・室内装飾品 </t>
    <phoneticPr fontId="18"/>
  </si>
  <si>
    <t xml:space="preserve">通信機器 </t>
    <phoneticPr fontId="18"/>
  </si>
  <si>
    <t xml:space="preserve">印刷機 </t>
    <phoneticPr fontId="18"/>
  </si>
  <si>
    <t xml:space="preserve">写真・光学機器 </t>
    <phoneticPr fontId="18"/>
  </si>
  <si>
    <t xml:space="preserve">計測機器 </t>
    <phoneticPr fontId="18"/>
  </si>
  <si>
    <t xml:space="preserve">電気機器 </t>
    <phoneticPr fontId="18"/>
  </si>
  <si>
    <t xml:space="preserve">厨房器具 </t>
    <phoneticPr fontId="18"/>
  </si>
  <si>
    <t xml:space="preserve">清掃器具 </t>
    <phoneticPr fontId="18"/>
  </si>
  <si>
    <t xml:space="preserve">機械器具 </t>
    <phoneticPr fontId="18"/>
  </si>
  <si>
    <t xml:space="preserve">建設資材 </t>
    <phoneticPr fontId="18"/>
  </si>
  <si>
    <t xml:space="preserve">車両 </t>
    <phoneticPr fontId="18"/>
  </si>
  <si>
    <t xml:space="preserve">燃料 </t>
    <phoneticPr fontId="18"/>
  </si>
  <si>
    <t xml:space="preserve">理科・医科機器・薬品 </t>
    <phoneticPr fontId="18"/>
  </si>
  <si>
    <t xml:space="preserve">介護用品 </t>
    <phoneticPr fontId="18"/>
  </si>
  <si>
    <t xml:space="preserve">教材 </t>
    <phoneticPr fontId="18"/>
  </si>
  <si>
    <t xml:space="preserve">楽器 </t>
    <phoneticPr fontId="18"/>
  </si>
  <si>
    <t xml:space="preserve">遊具 </t>
    <phoneticPr fontId="18"/>
  </si>
  <si>
    <t xml:space="preserve">繊維製品 </t>
    <phoneticPr fontId="18"/>
  </si>
  <si>
    <t xml:space="preserve">食物 </t>
    <phoneticPr fontId="18"/>
  </si>
  <si>
    <t xml:space="preserve">印刷製本 </t>
    <phoneticPr fontId="18"/>
  </si>
  <si>
    <t xml:space="preserve">その他 </t>
    <phoneticPr fontId="18"/>
  </si>
  <si>
    <t>資本金</t>
    <phoneticPr fontId="18"/>
  </si>
  <si>
    <t>・（　　）は、受任者の従業員数を記入すること。</t>
    <phoneticPr fontId="18"/>
  </si>
  <si>
    <t>事務職員</t>
    <phoneticPr fontId="18"/>
  </si>
  <si>
    <t>受任者
事務職員</t>
    <phoneticPr fontId="18"/>
  </si>
  <si>
    <t>受任者
技術職員</t>
    <phoneticPr fontId="18"/>
  </si>
  <si>
    <t>受任者
その他の職員</t>
    <phoneticPr fontId="18"/>
  </si>
  <si>
    <t>受任者
計</t>
    <phoneticPr fontId="18"/>
  </si>
  <si>
    <t>【機械装置類】</t>
    <phoneticPr fontId="18"/>
  </si>
  <si>
    <t>【運搬具類】</t>
    <phoneticPr fontId="18"/>
  </si>
  <si>
    <t>【工具その他】</t>
    <phoneticPr fontId="18"/>
  </si>
  <si>
    <t>人</t>
    <phoneticPr fontId="18"/>
  </si>
  <si>
    <t>（</t>
    <phoneticPr fontId="18"/>
  </si>
  <si>
    <t>人）</t>
    <phoneticPr fontId="18"/>
  </si>
  <si>
    <t>年間</t>
    <rPh sb="0" eb="2">
      <t>ネンカン</t>
    </rPh>
    <phoneticPr fontId="18"/>
  </si>
  <si>
    <t>営業所等の名称
及び受任者</t>
    <rPh sb="0" eb="2">
      <t>エイギョウ</t>
    </rPh>
    <rPh sb="2" eb="4">
      <t>ジョナド</t>
    </rPh>
    <rPh sb="5" eb="7">
      <t>メイショウ</t>
    </rPh>
    <rPh sb="8" eb="9">
      <t>オヨ</t>
    </rPh>
    <rPh sb="10" eb="12">
      <t>ジュニン</t>
    </rPh>
    <rPh sb="12" eb="13">
      <t>シャ</t>
    </rPh>
    <phoneticPr fontId="19" alignment="distributed"/>
  </si>
  <si>
    <t>備考</t>
    <rPh sb="0" eb="2">
      <t>ビコウ</t>
    </rPh>
    <phoneticPr fontId="18"/>
  </si>
  <si>
    <t xml:space="preserve"> 家具・室内装飾品 </t>
  </si>
  <si>
    <t>代表者役職</t>
    <phoneticPr fontId="18"/>
  </si>
  <si>
    <t>２　希望する製造等の種類（該当にチェック※複数選択可）</t>
    <rPh sb="13" eb="15">
      <t>ガイトウ</t>
    </rPh>
    <rPh sb="21" eb="23">
      <t>フクスウ</t>
    </rPh>
    <rPh sb="23" eb="25">
      <t>センタク</t>
    </rPh>
    <rPh sb="25" eb="26">
      <t>カ</t>
    </rPh>
    <phoneticPr fontId="18"/>
  </si>
  <si>
    <t>　　2 販売〔a 卸売〕</t>
    <rPh sb="4" eb="6">
      <t>ハンバイ</t>
    </rPh>
    <rPh sb="9" eb="11">
      <t>オロシウリ</t>
    </rPh>
    <phoneticPr fontId="18"/>
  </si>
  <si>
    <t>　　2 販売〔b 小売〕</t>
    <rPh sb="9" eb="11">
      <t>コウリ</t>
    </rPh>
    <phoneticPr fontId="18"/>
  </si>
  <si>
    <t>　　4 役務・賃貸業</t>
    <rPh sb="4" eb="6">
      <t>エキム</t>
    </rPh>
    <rPh sb="7" eb="10">
      <t>チンタイギョウ</t>
    </rPh>
    <phoneticPr fontId="18"/>
  </si>
  <si>
    <t>大分類番号</t>
    <phoneticPr fontId="18"/>
  </si>
  <si>
    <t>小分類番号</t>
    <rPh sb="0" eb="3">
      <t>ショウブンルイ</t>
    </rPh>
    <phoneticPr fontId="18"/>
  </si>
  <si>
    <t>希望する品目の
大分類番号</t>
    <rPh sb="0" eb="2">
      <t>キボウ</t>
    </rPh>
    <rPh sb="4" eb="6">
      <t>ヒンモク</t>
    </rPh>
    <rPh sb="8" eb="11">
      <t>ダイブンルイ</t>
    </rPh>
    <rPh sb="11" eb="13">
      <t>バンゴウ</t>
    </rPh>
    <phoneticPr fontId="22"/>
  </si>
  <si>
    <t>業者名</t>
  </si>
  <si>
    <t>郵便番号</t>
  </si>
  <si>
    <t>地域</t>
  </si>
  <si>
    <t>住所</t>
  </si>
  <si>
    <t>備考</t>
    <rPh sb="0" eb="2">
      <t>ビコウ</t>
    </rPh>
    <phoneticPr fontId="22"/>
  </si>
  <si>
    <t xml:space="preserve">OA関連機器 </t>
  </si>
  <si>
    <t xml:space="preserve">事務用品類 </t>
  </si>
  <si>
    <t>（ふりがな）
営業所等の名称</t>
    <phoneticPr fontId="18"/>
  </si>
  <si>
    <t>住所</t>
    <rPh sb="0" eb="2">
      <t>ジュウショ</t>
    </rPh>
    <phoneticPr fontId="18"/>
  </si>
  <si>
    <t>代表者役職</t>
    <phoneticPr fontId="18"/>
  </si>
  <si>
    <t>代表者氏名</t>
    <phoneticPr fontId="18"/>
  </si>
  <si>
    <t>契約場所</t>
    <phoneticPr fontId="18"/>
  </si>
  <si>
    <t>契約場所
代表者役職</t>
    <phoneticPr fontId="18"/>
  </si>
  <si>
    <t>契約場所
代表者氏名</t>
    <phoneticPr fontId="18"/>
  </si>
  <si>
    <t>大分類</t>
    <phoneticPr fontId="18"/>
  </si>
  <si>
    <t>受任者役職</t>
    <rPh sb="3" eb="5">
      <t>ヤクショク</t>
    </rPh>
    <phoneticPr fontId="18"/>
  </si>
  <si>
    <t xml:space="preserve">通信機器 </t>
  </si>
  <si>
    <t xml:space="preserve">印刷機 </t>
  </si>
  <si>
    <t xml:space="preserve">写真・光学機器 </t>
  </si>
  <si>
    <t xml:space="preserve">計測機器 </t>
  </si>
  <si>
    <t xml:space="preserve">電気機器 </t>
  </si>
  <si>
    <t xml:space="preserve">厨房器具 </t>
  </si>
  <si>
    <t xml:space="preserve">清掃器具 </t>
  </si>
  <si>
    <t xml:space="preserve">その他 </t>
  </si>
  <si>
    <t xml:space="preserve">印刷製本 </t>
  </si>
  <si>
    <t xml:space="preserve">食物 </t>
  </si>
  <si>
    <t xml:space="preserve">繊維製品 </t>
  </si>
  <si>
    <t xml:space="preserve">遊具 </t>
  </si>
  <si>
    <t xml:space="preserve">楽器 </t>
  </si>
  <si>
    <t xml:space="preserve">教材 </t>
  </si>
  <si>
    <t xml:space="preserve">介護用品 </t>
  </si>
  <si>
    <t xml:space="preserve">理科・医科機器・薬品 </t>
  </si>
  <si>
    <t xml:space="preserve">燃料 </t>
  </si>
  <si>
    <t xml:space="preserve">車両 </t>
  </si>
  <si>
    <t xml:space="preserve">建設資材 </t>
  </si>
  <si>
    <t xml:space="preserve">機械器具 </t>
  </si>
  <si>
    <t>５　経営の規模・状況</t>
    <phoneticPr fontId="18"/>
  </si>
  <si>
    <t>事務職員</t>
    <phoneticPr fontId="18"/>
  </si>
  <si>
    <t>技術職員</t>
    <phoneticPr fontId="18"/>
  </si>
  <si>
    <t>希望する製造等
の種類</t>
    <phoneticPr fontId="18"/>
  </si>
  <si>
    <t>・「受任者」は営業所等に契約に関する権限を委任する場合に記入すること。</t>
    <phoneticPr fontId="18"/>
  </si>
  <si>
    <t>　　 営業所等に契約に関する権限を委任する</t>
    <phoneticPr fontId="18"/>
  </si>
  <si>
    <t xml:space="preserve"> </t>
    <phoneticPr fontId="18"/>
  </si>
  <si>
    <t>（ふりがな）
代表者氏名</t>
    <phoneticPr fontId="18"/>
  </si>
  <si>
    <t>（ふりがな）
受任者</t>
    <rPh sb="7" eb="9">
      <t>ジュニン</t>
    </rPh>
    <rPh sb="9" eb="10">
      <t>シャ</t>
    </rPh>
    <phoneticPr fontId="18"/>
  </si>
  <si>
    <t>営業年数</t>
    <phoneticPr fontId="18"/>
  </si>
  <si>
    <t xml:space="preserve">４　受任者   </t>
    <phoneticPr fontId="18"/>
  </si>
  <si>
    <t>※「受任者」は営業所等に契約に関する権限を委任する場合は下記チェックして下さい。</t>
    <phoneticPr fontId="18"/>
  </si>
  <si>
    <t>申込日</t>
    <rPh sb="0" eb="2">
      <t>モウシコミ</t>
    </rPh>
    <rPh sb="2" eb="3">
      <t>ビ</t>
    </rPh>
    <phoneticPr fontId="18"/>
  </si>
  <si>
    <t xml:space="preserve">用紙類、 </t>
    <phoneticPr fontId="18"/>
  </si>
  <si>
    <t xml:space="preserve">事務備品、 </t>
    <phoneticPr fontId="18"/>
  </si>
  <si>
    <t xml:space="preserve">事務用品、 </t>
    <phoneticPr fontId="18"/>
  </si>
  <si>
    <t xml:space="preserve">その他、 </t>
    <phoneticPr fontId="18"/>
  </si>
  <si>
    <t xml:space="preserve">コンピュータ機器、 </t>
    <phoneticPr fontId="18"/>
  </si>
  <si>
    <t xml:space="preserve">木製家具、 </t>
    <phoneticPr fontId="18"/>
  </si>
  <si>
    <t xml:space="preserve">スチール製家具、 </t>
    <phoneticPr fontId="18"/>
  </si>
  <si>
    <t xml:space="preserve">建具、 </t>
    <phoneticPr fontId="18"/>
  </si>
  <si>
    <t xml:space="preserve">カーテン・暗幕、 </t>
    <phoneticPr fontId="18"/>
  </si>
  <si>
    <t xml:space="preserve">ブラインド、 </t>
    <phoneticPr fontId="18"/>
  </si>
  <si>
    <t xml:space="preserve">ござ・畳、 </t>
    <phoneticPr fontId="18"/>
  </si>
  <si>
    <t xml:space="preserve">じゅうたん、 </t>
    <phoneticPr fontId="18"/>
  </si>
  <si>
    <t xml:space="preserve">コンピュータ関連用品、 </t>
    <phoneticPr fontId="18"/>
  </si>
  <si>
    <t xml:space="preserve">ファクシミリ、 </t>
    <phoneticPr fontId="18"/>
  </si>
  <si>
    <t xml:space="preserve">無線機器、 </t>
    <phoneticPr fontId="18"/>
  </si>
  <si>
    <t xml:space="preserve">電話機器、 </t>
    <phoneticPr fontId="18"/>
  </si>
  <si>
    <t xml:space="preserve">PPC複写機、 </t>
    <phoneticPr fontId="18"/>
  </si>
  <si>
    <t xml:space="preserve">自動印刷機、 </t>
    <phoneticPr fontId="18"/>
  </si>
  <si>
    <t xml:space="preserve">謄写輪転機、 </t>
    <phoneticPr fontId="18"/>
  </si>
  <si>
    <t xml:space="preserve">ファックス輪転機、 </t>
    <phoneticPr fontId="18"/>
  </si>
  <si>
    <t xml:space="preserve">写真機器及び用品、 </t>
    <phoneticPr fontId="18"/>
  </si>
  <si>
    <t xml:space="preserve">光学機器及び用品、 </t>
    <phoneticPr fontId="18"/>
  </si>
  <si>
    <t xml:space="preserve">測量機器、 </t>
    <phoneticPr fontId="18"/>
  </si>
  <si>
    <t xml:space="preserve">設計・製図器具、 </t>
    <phoneticPr fontId="18"/>
  </si>
  <si>
    <t xml:space="preserve">計量機器、 </t>
    <phoneticPr fontId="18"/>
  </si>
  <si>
    <t xml:space="preserve">観測機器、 </t>
    <phoneticPr fontId="18"/>
  </si>
  <si>
    <t xml:space="preserve">公害測定機器、 </t>
    <phoneticPr fontId="18"/>
  </si>
  <si>
    <t xml:space="preserve">家庭用電気機器、 </t>
    <phoneticPr fontId="18"/>
  </si>
  <si>
    <t xml:space="preserve">業務用電気機器、 </t>
    <phoneticPr fontId="18"/>
  </si>
  <si>
    <t xml:space="preserve">視聴覚機器、 </t>
    <phoneticPr fontId="18"/>
  </si>
  <si>
    <t xml:space="preserve">電気用品、 </t>
    <phoneticPr fontId="18"/>
  </si>
  <si>
    <t xml:space="preserve">家庭用厨房機器、 </t>
    <phoneticPr fontId="18"/>
  </si>
  <si>
    <t xml:space="preserve">業務用厨房機器、 </t>
    <phoneticPr fontId="18"/>
  </si>
  <si>
    <t xml:space="preserve">調理用品、 </t>
    <phoneticPr fontId="18"/>
  </si>
  <si>
    <t xml:space="preserve">業務用清掃機器、 </t>
    <phoneticPr fontId="18"/>
  </si>
  <si>
    <t xml:space="preserve">清掃用具、 </t>
    <phoneticPr fontId="18"/>
  </si>
  <si>
    <t xml:space="preserve">消防用・防災用機器、 </t>
    <phoneticPr fontId="18"/>
  </si>
  <si>
    <t xml:space="preserve">保安用品、 </t>
    <phoneticPr fontId="18"/>
  </si>
  <si>
    <t xml:space="preserve">建設機械、 </t>
    <phoneticPr fontId="18"/>
  </si>
  <si>
    <t xml:space="preserve">工作機械、 </t>
    <phoneticPr fontId="18"/>
  </si>
  <si>
    <t xml:space="preserve">農林業用機械、 </t>
    <phoneticPr fontId="18"/>
  </si>
  <si>
    <t xml:space="preserve">諸工具類、 </t>
    <phoneticPr fontId="18"/>
  </si>
  <si>
    <t xml:space="preserve">各種部品類、 </t>
    <phoneticPr fontId="18"/>
  </si>
  <si>
    <t xml:space="preserve">砂・砂利・砕石、 </t>
    <phoneticPr fontId="18"/>
  </si>
  <si>
    <t xml:space="preserve">セメント、 </t>
    <phoneticPr fontId="18"/>
  </si>
  <si>
    <t xml:space="preserve">コンクリート二次製品、 </t>
    <phoneticPr fontId="18"/>
  </si>
  <si>
    <t xml:space="preserve">加工鋼材、 </t>
    <phoneticPr fontId="18"/>
  </si>
  <si>
    <t xml:space="preserve">木材、 </t>
    <phoneticPr fontId="18"/>
  </si>
  <si>
    <t xml:space="preserve">鋳鉄製品、 </t>
    <phoneticPr fontId="18"/>
  </si>
  <si>
    <t xml:space="preserve">道路資材、 </t>
    <phoneticPr fontId="18"/>
  </si>
  <si>
    <t xml:space="preserve">窯業製品、 </t>
    <phoneticPr fontId="18"/>
  </si>
  <si>
    <t xml:space="preserve">ガラス製品、 </t>
    <phoneticPr fontId="18"/>
  </si>
  <si>
    <t xml:space="preserve">プラスチック製品、 </t>
    <phoneticPr fontId="18"/>
  </si>
  <si>
    <t xml:space="preserve">アスファルト合材、 </t>
    <phoneticPr fontId="18"/>
  </si>
  <si>
    <t xml:space="preserve">看板・標識等、 </t>
    <phoneticPr fontId="18"/>
  </si>
  <si>
    <t xml:space="preserve">仮設ハウス等、 </t>
    <phoneticPr fontId="18"/>
  </si>
  <si>
    <t xml:space="preserve">普通自動車、 </t>
    <phoneticPr fontId="18"/>
  </si>
  <si>
    <t xml:space="preserve">軽自動車、 </t>
    <phoneticPr fontId="18"/>
  </si>
  <si>
    <t xml:space="preserve">バス・トラック、 </t>
    <phoneticPr fontId="18"/>
  </si>
  <si>
    <t xml:space="preserve">特殊車両、 </t>
    <phoneticPr fontId="18"/>
  </si>
  <si>
    <t xml:space="preserve">自動二輪、 </t>
    <phoneticPr fontId="18"/>
  </si>
  <si>
    <t xml:space="preserve">原動機付自転車、 </t>
    <phoneticPr fontId="18"/>
  </si>
  <si>
    <t xml:space="preserve">自転車、 </t>
    <phoneticPr fontId="18"/>
  </si>
  <si>
    <t xml:space="preserve">車両整備用機器・部品、 </t>
    <phoneticPr fontId="18"/>
  </si>
  <si>
    <t xml:space="preserve">各種タイヤ、 </t>
    <phoneticPr fontId="18"/>
  </si>
  <si>
    <t xml:space="preserve">ガソリン、 </t>
    <phoneticPr fontId="18"/>
  </si>
  <si>
    <t xml:space="preserve">軽油、 </t>
    <phoneticPr fontId="18"/>
  </si>
  <si>
    <t xml:space="preserve">重油、 </t>
    <phoneticPr fontId="18"/>
  </si>
  <si>
    <t xml:space="preserve">灯油、 </t>
    <phoneticPr fontId="18"/>
  </si>
  <si>
    <t xml:space="preserve">各種オイル、 </t>
    <phoneticPr fontId="18"/>
  </si>
  <si>
    <t xml:space="preserve">蒔・炭、 </t>
    <phoneticPr fontId="18"/>
  </si>
  <si>
    <t xml:space="preserve">プロパンガス、 </t>
    <phoneticPr fontId="18"/>
  </si>
  <si>
    <t xml:space="preserve">各種ガス、 </t>
    <phoneticPr fontId="18"/>
  </si>
  <si>
    <t xml:space="preserve">理化学機器、 </t>
    <phoneticPr fontId="18"/>
  </si>
  <si>
    <t xml:space="preserve">理化学用品、 </t>
    <phoneticPr fontId="18"/>
  </si>
  <si>
    <t xml:space="preserve">医療機器、 </t>
    <phoneticPr fontId="18"/>
  </si>
  <si>
    <t xml:space="preserve">医療用品、 </t>
    <phoneticPr fontId="18"/>
  </si>
  <si>
    <t xml:space="preserve">医療薬品、 </t>
    <phoneticPr fontId="18"/>
  </si>
  <si>
    <t xml:space="preserve">工業用薬品、 </t>
    <phoneticPr fontId="18"/>
  </si>
  <si>
    <t xml:space="preserve">農業用薬品、 </t>
    <phoneticPr fontId="18"/>
  </si>
  <si>
    <t xml:space="preserve">消毒用薬品、 </t>
    <phoneticPr fontId="18"/>
  </si>
  <si>
    <t xml:space="preserve">防疫用薬品、 </t>
    <phoneticPr fontId="18"/>
  </si>
  <si>
    <t xml:space="preserve">道路保安用薬品、 </t>
    <phoneticPr fontId="18"/>
  </si>
  <si>
    <t xml:space="preserve">各種試薬、 </t>
    <phoneticPr fontId="18"/>
  </si>
  <si>
    <t xml:space="preserve">補装具類、 </t>
    <phoneticPr fontId="18"/>
  </si>
  <si>
    <t xml:space="preserve">介護用品、 </t>
    <phoneticPr fontId="18"/>
  </si>
  <si>
    <t xml:space="preserve">教室用机・椅子、 </t>
    <phoneticPr fontId="18"/>
  </si>
  <si>
    <t xml:space="preserve">教材全般、 </t>
    <phoneticPr fontId="18"/>
  </si>
  <si>
    <t xml:space="preserve">教材図書、 </t>
    <phoneticPr fontId="18"/>
  </si>
  <si>
    <t xml:space="preserve">スポーツ機器、 </t>
    <phoneticPr fontId="18"/>
  </si>
  <si>
    <t xml:space="preserve">スポーツ用品、 </t>
    <phoneticPr fontId="18"/>
  </si>
  <si>
    <t xml:space="preserve">楽器、 </t>
    <phoneticPr fontId="18"/>
  </si>
  <si>
    <t xml:space="preserve">その他、 </t>
    <phoneticPr fontId="18"/>
  </si>
  <si>
    <t xml:space="preserve">公園遊具、 </t>
    <phoneticPr fontId="18"/>
  </si>
  <si>
    <t xml:space="preserve">玩具、 </t>
    <phoneticPr fontId="18"/>
  </si>
  <si>
    <t xml:space="preserve">一般衣料品、 </t>
    <phoneticPr fontId="18"/>
  </si>
  <si>
    <t xml:space="preserve">作業服・ズボン、 </t>
    <phoneticPr fontId="18"/>
  </si>
  <si>
    <t xml:space="preserve">寝具、 </t>
    <phoneticPr fontId="18"/>
  </si>
  <si>
    <t xml:space="preserve">食料品、 </t>
    <phoneticPr fontId="18"/>
  </si>
  <si>
    <t xml:space="preserve">飲料品、 </t>
    <phoneticPr fontId="18"/>
  </si>
  <si>
    <t xml:space="preserve">農蓄水産物、 </t>
    <phoneticPr fontId="18"/>
  </si>
  <si>
    <t xml:space="preserve">印刷・製本、 </t>
    <phoneticPr fontId="18"/>
  </si>
  <si>
    <t xml:space="preserve">印章、 </t>
    <phoneticPr fontId="18"/>
  </si>
  <si>
    <t xml:space="preserve">電子デザイン・企画、 </t>
    <phoneticPr fontId="18"/>
  </si>
  <si>
    <t xml:space="preserve">ステッカー・シール、 </t>
    <phoneticPr fontId="18"/>
  </si>
  <si>
    <t xml:space="preserve">スクラップ全般(搬出含)、 </t>
    <phoneticPr fontId="18"/>
  </si>
  <si>
    <t xml:space="preserve">スクラップ全般(搬出除)、 </t>
    <phoneticPr fontId="18"/>
  </si>
  <si>
    <t xml:space="preserve">動物、 </t>
    <phoneticPr fontId="18"/>
  </si>
  <si>
    <t xml:space="preserve">植物、 </t>
    <phoneticPr fontId="18"/>
  </si>
  <si>
    <t xml:space="preserve">飼料・肥料、 </t>
    <phoneticPr fontId="18"/>
  </si>
  <si>
    <t xml:space="preserve">日用雑貨・金物、 </t>
    <phoneticPr fontId="18"/>
  </si>
  <si>
    <t xml:space="preserve">塗料、 </t>
    <phoneticPr fontId="18"/>
  </si>
  <si>
    <t xml:space="preserve">カバン・袋物、 </t>
    <phoneticPr fontId="18"/>
  </si>
  <si>
    <t xml:space="preserve">靴・長靴、 </t>
    <phoneticPr fontId="18"/>
  </si>
  <si>
    <t xml:space="preserve">書籍、 </t>
    <phoneticPr fontId="18"/>
  </si>
  <si>
    <t xml:space="preserve">装飾品、 </t>
    <phoneticPr fontId="18"/>
  </si>
  <si>
    <t xml:space="preserve">中古品、 </t>
    <phoneticPr fontId="18"/>
  </si>
  <si>
    <t>住　　所</t>
    <rPh sb="0" eb="1">
      <t>ジュウ</t>
    </rPh>
    <rPh sb="3" eb="4">
      <t>ショ</t>
    </rPh>
    <phoneticPr fontId="19" alignment="distributed"/>
  </si>
  <si>
    <t>（ふりがな）
住　　所</t>
    <rPh sb="7" eb="8">
      <t>ジュウ</t>
    </rPh>
    <rPh sb="10" eb="11">
      <t>ショ</t>
    </rPh>
    <phoneticPr fontId="18"/>
  </si>
  <si>
    <t>　　 3 買 受 け</t>
    <rPh sb="5" eb="6">
      <t>バイ</t>
    </rPh>
    <rPh sb="7" eb="8">
      <t>ウケ</t>
    </rPh>
    <phoneticPr fontId="18"/>
  </si>
  <si>
    <t>　　 1 製　造</t>
    <rPh sb="5" eb="6">
      <t>セイ</t>
    </rPh>
    <rPh sb="7" eb="8">
      <t>ヅクリ</t>
    </rPh>
    <phoneticPr fontId="18"/>
  </si>
  <si>
    <t>創　　業</t>
    <phoneticPr fontId="18"/>
  </si>
  <si>
    <t>　　令和４年度において、釜石市で購入する物品の製造の請負及び物品の売買に係る競争入札に参加する</t>
    <phoneticPr fontId="18"/>
  </si>
  <si>
    <r>
      <t xml:space="preserve">全ての項目を記載後、左の「完了ボタン」をクリックしてください。
</t>
    </r>
    <r>
      <rPr>
        <b/>
        <u/>
        <sz val="14"/>
        <color rgb="FFFF0000"/>
        <rFont val="HGPｺﾞｼｯｸM"/>
        <family val="3"/>
        <charset val="128"/>
      </rPr>
      <t>※完了ボタンをクリックした後に、記載内容に修正が生じた場合、修正箇所を上書きで記載してもデータが反映されませんので、再度、申請書様式をダウンロードしたうえで、最初から作成し直してください。</t>
    </r>
    <rPh sb="0" eb="1">
      <t>スベ</t>
    </rPh>
    <rPh sb="3" eb="5">
      <t>コウモク</t>
    </rPh>
    <rPh sb="6" eb="8">
      <t>キサイ</t>
    </rPh>
    <rPh sb="8" eb="9">
      <t>ゴ</t>
    </rPh>
    <rPh sb="10" eb="11">
      <t>ヒダリ</t>
    </rPh>
    <rPh sb="13" eb="15">
      <t>カンリョウ</t>
    </rPh>
    <rPh sb="48" eb="50">
      <t>キサイ</t>
    </rPh>
    <rPh sb="50" eb="52">
      <t>ナイヨウ</t>
    </rPh>
    <rPh sb="53" eb="55">
      <t>シュウセイ</t>
    </rPh>
    <rPh sb="56" eb="57">
      <t>ショウ</t>
    </rPh>
    <rPh sb="80" eb="82">
      <t>ハンエイ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</si>
</sst>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_(* #,##0_);_(* \(#,##0\);_(* &quot;-&quot;_);_(@_)"/>
    <numFmt numFmtId="177" formatCode="[$]ggge&quot;年&quot;m&quot;月&quot;d&quot;日&quot;;@" x16r2:formatCode16="[$-ja-JP-x-gannen]ggge&quot;年&quot;m&quot;月&quot;d&quot;日&quot;;@"/>
    <numFmt numFmtId="178" formatCode="#######&quot;人&quot;"/>
    <numFmt numFmtId="179" formatCode="&quot;（&quot;#####\ &quot;人）&quot;"/>
    <numFmt numFmtId="180" formatCode="0_);[Red]\(0\)"/>
    <numFmt numFmtId="181" formatCode="###,###,###,###,###&quot; 人&quot;"/>
    <numFmt numFmtId="182" formatCode="&quot;（&quot;\ ###,###,###,###,###\ &quot;人）&quot;"/>
    <numFmt numFmtId="183" formatCode="[$-411]ggge&quot;年&quot;m&quot;月&quot;d&quot;日&quot;;@"/>
    <numFmt numFmtId="184" formatCode="0_ "/>
    <numFmt numFmtId="185" formatCode="000\-0000"/>
    <numFmt numFmtId="186" formatCode="######################"/>
    <numFmt numFmtId="187" formatCode="[$-F400]h:mm:ss\ AM/PM"/>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5"/>
      <name val="ＭＳ 明朝"/>
      <family val="1"/>
      <charset val="128"/>
    </font>
    <font>
      <sz val="11"/>
      <color theme="1"/>
      <name val="ＭＳ 明朝"/>
      <family val="1"/>
      <charset val="128"/>
    </font>
    <font>
      <b/>
      <sz val="16"/>
      <color theme="1"/>
      <name val="ＭＳ 明朝"/>
      <family val="1"/>
      <charset val="128"/>
    </font>
    <font>
      <sz val="14"/>
      <color theme="1"/>
      <name val="ＭＳ 明朝"/>
      <family val="1"/>
      <charset val="128"/>
    </font>
    <font>
      <sz val="11"/>
      <color theme="1"/>
      <name val="Meiryo UI"/>
      <family val="3"/>
      <charset val="128"/>
    </font>
    <font>
      <b/>
      <sz val="24"/>
      <color theme="1"/>
      <name val="ＭＳ 明朝"/>
      <family val="1"/>
      <charset val="128"/>
    </font>
    <font>
      <sz val="16"/>
      <color theme="1"/>
      <name val="ＭＳ 明朝"/>
      <family val="1"/>
      <charset val="128"/>
    </font>
    <font>
      <sz val="12"/>
      <color theme="1"/>
      <name val="Meiryo UI"/>
      <family val="3"/>
      <charset val="128"/>
    </font>
    <font>
      <sz val="12"/>
      <color theme="0" tint="-0.34998626667073579"/>
      <name val="Meiryo UI"/>
      <family val="3"/>
      <charset val="128"/>
    </font>
    <font>
      <sz val="12"/>
      <color theme="1"/>
      <name val="ＭＳ 明朝"/>
      <family val="1"/>
      <charset val="128"/>
    </font>
    <font>
      <sz val="18"/>
      <color theme="1"/>
      <name val="ＭＳ 明朝"/>
      <family val="1"/>
      <charset val="128"/>
    </font>
    <font>
      <b/>
      <sz val="28"/>
      <color rgb="FF0000FF"/>
      <name val="Meiryo UI"/>
      <family val="3"/>
      <charset val="128"/>
    </font>
    <font>
      <sz val="11"/>
      <name val="Meiryo UI"/>
      <family val="3"/>
      <charset val="128"/>
    </font>
    <font>
      <sz val="12"/>
      <color theme="0"/>
      <name val="Meiryo UI"/>
      <family val="3"/>
      <charset val="128"/>
    </font>
    <font>
      <sz val="11"/>
      <color theme="0"/>
      <name val="Meiryo UI"/>
      <family val="3"/>
      <charset val="128"/>
    </font>
    <font>
      <sz val="11"/>
      <name val="ＭＳ 明朝"/>
      <family val="1"/>
      <charset val="128"/>
    </font>
    <font>
      <sz val="11"/>
      <color theme="0"/>
      <name val="ＭＳ 明朝"/>
      <family val="1"/>
      <charset val="128"/>
    </font>
    <font>
      <sz val="8"/>
      <color theme="0"/>
      <name val="ＭＳ 明朝"/>
      <family val="1"/>
      <charset val="128"/>
    </font>
    <font>
      <b/>
      <u/>
      <sz val="16"/>
      <color theme="1"/>
      <name val="ＭＳ 明朝"/>
      <family val="1"/>
      <charset val="128"/>
    </font>
    <font>
      <sz val="12"/>
      <color rgb="FFFF0000"/>
      <name val="Meiryo UI"/>
      <family val="3"/>
      <charset val="128"/>
    </font>
    <font>
      <b/>
      <sz val="14"/>
      <color rgb="FFFF0000"/>
      <name val="HGPｺﾞｼｯｸM"/>
      <family val="3"/>
      <charset val="128"/>
    </font>
    <font>
      <b/>
      <u/>
      <sz val="14"/>
      <color rgb="FFFF0000"/>
      <name val="HGPｺﾞｼｯｸM"/>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0" fillId="0" borderId="0" xfId="0" applyFont="1" applyAlignment="1">
      <alignment vertical="center" shrinkToFit="1"/>
    </xf>
    <xf numFmtId="0" fontId="20" fillId="0" borderId="0" xfId="0" applyFont="1" applyFill="1" applyBorder="1" applyAlignment="1">
      <alignment horizontal="left" vertical="center" shrinkToFit="1"/>
    </xf>
    <xf numFmtId="0" fontId="20" fillId="0" borderId="0" xfId="0" applyFont="1" applyAlignment="1">
      <alignment horizontal="justify" vertical="center" shrinkToFit="1"/>
    </xf>
    <xf numFmtId="0" fontId="21" fillId="0" borderId="0" xfId="0" applyFont="1" applyAlignment="1">
      <alignment horizontal="center" vertical="center" shrinkToFit="1"/>
    </xf>
    <xf numFmtId="0" fontId="22" fillId="0" borderId="0" xfId="0" applyFont="1" applyAlignment="1">
      <alignment vertical="center" shrinkToFit="1"/>
    </xf>
    <xf numFmtId="0" fontId="25" fillId="0" borderId="0" xfId="0" applyFont="1" applyAlignment="1">
      <alignment horizontal="justify" vertical="center" shrinkToFit="1"/>
    </xf>
    <xf numFmtId="0" fontId="25" fillId="0" borderId="0" xfId="0" applyFont="1" applyAlignment="1">
      <alignment vertical="center" shrinkToFit="1"/>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20" fillId="0" borderId="0" xfId="0" applyFont="1" applyBorder="1" applyAlignment="1">
      <alignment vertical="center" wrapText="1"/>
    </xf>
    <xf numFmtId="0" fontId="25" fillId="0" borderId="0" xfId="0" applyFont="1" applyAlignment="1">
      <alignment horizontal="left" vertical="center" shrinkToFit="1"/>
    </xf>
    <xf numFmtId="0" fontId="20" fillId="0" borderId="0" xfId="0" applyFont="1" applyBorder="1" applyAlignment="1">
      <alignment horizontal="left" vertical="center" shrinkToFit="1"/>
    </xf>
    <xf numFmtId="0" fontId="22" fillId="0" borderId="0" xfId="0" applyFont="1" applyAlignment="1">
      <alignment horizontal="right" vertical="center" shrinkToFit="1"/>
    </xf>
    <xf numFmtId="0" fontId="20" fillId="0" borderId="18" xfId="0" applyFont="1" applyBorder="1" applyAlignment="1">
      <alignment horizontal="center" vertical="center" shrinkToFit="1"/>
    </xf>
    <xf numFmtId="38" fontId="23" fillId="0" borderId="0" xfId="42" applyFont="1" applyAlignment="1">
      <alignment horizontal="center" vertical="center"/>
    </xf>
    <xf numFmtId="183" fontId="23" fillId="0" borderId="0" xfId="0" applyNumberFormat="1" applyFont="1" applyAlignment="1">
      <alignment horizontal="center" vertical="center"/>
    </xf>
    <xf numFmtId="0" fontId="28" fillId="0" borderId="0" xfId="0" applyFont="1" applyAlignment="1">
      <alignment vertical="center" shrinkToFit="1"/>
    </xf>
    <xf numFmtId="0" fontId="22" fillId="0" borderId="0"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10" xfId="0" applyFont="1" applyBorder="1" applyAlignment="1">
      <alignment horizontal="left" vertical="center" shrinkToFit="1"/>
    </xf>
    <xf numFmtId="0" fontId="22" fillId="0" borderId="12" xfId="0" applyFont="1" applyBorder="1" applyAlignment="1">
      <alignment vertical="center" shrinkToFit="1"/>
    </xf>
    <xf numFmtId="0" fontId="22" fillId="0" borderId="0" xfId="0" applyFont="1" applyBorder="1" applyAlignment="1">
      <alignment vertical="center" shrinkToFit="1"/>
    </xf>
    <xf numFmtId="0" fontId="22" fillId="0" borderId="29" xfId="0" applyFont="1" applyBorder="1" applyAlignment="1">
      <alignment horizontal="center" vertical="center" shrinkToFit="1"/>
    </xf>
    <xf numFmtId="178" fontId="22" fillId="0" borderId="51" xfId="0" applyNumberFormat="1" applyFont="1" applyBorder="1" applyAlignment="1">
      <alignment horizontal="left" vertical="center" shrinkToFit="1"/>
    </xf>
    <xf numFmtId="178" fontId="22" fillId="0" borderId="45" xfId="0" applyNumberFormat="1" applyFont="1" applyBorder="1" applyAlignment="1">
      <alignment horizontal="left" vertical="center" shrinkToFit="1"/>
    </xf>
    <xf numFmtId="181" fontId="22" fillId="0" borderId="31" xfId="42" applyNumberFormat="1" applyFont="1" applyBorder="1" applyAlignment="1">
      <alignment horizontal="center" vertical="center" shrinkToFit="1"/>
    </xf>
    <xf numFmtId="0" fontId="22" fillId="0" borderId="19" xfId="0" applyFont="1" applyBorder="1" applyAlignment="1">
      <alignment horizontal="right" vertical="center" shrinkToFit="1"/>
    </xf>
    <xf numFmtId="179" fontId="22" fillId="0" borderId="0" xfId="0" applyNumberFormat="1" applyFont="1" applyBorder="1" applyAlignment="1">
      <alignment horizontal="left" vertical="center" shrinkToFit="1"/>
    </xf>
    <xf numFmtId="0" fontId="22" fillId="0" borderId="57" xfId="0" applyFont="1" applyBorder="1" applyAlignment="1">
      <alignment horizontal="right" vertical="center" shrinkToFit="1"/>
    </xf>
    <xf numFmtId="179" fontId="22" fillId="0" borderId="52" xfId="0" applyNumberFormat="1" applyFont="1" applyBorder="1" applyAlignment="1">
      <alignment horizontal="left" vertical="center" shrinkToFit="1"/>
    </xf>
    <xf numFmtId="0" fontId="22" fillId="0" borderId="0" xfId="0" applyFont="1" applyBorder="1" applyAlignment="1">
      <alignment horizontal="right" vertical="center" shrinkToFit="1"/>
    </xf>
    <xf numFmtId="179" fontId="22" fillId="0" borderId="35" xfId="0" applyNumberFormat="1" applyFont="1" applyBorder="1" applyAlignment="1">
      <alignment horizontal="left" vertical="center" shrinkToFit="1"/>
    </xf>
    <xf numFmtId="182" fontId="22" fillId="0" borderId="33" xfId="0" applyNumberFormat="1" applyFont="1" applyBorder="1" applyAlignment="1">
      <alignment horizontal="center" vertical="center" shrinkToFit="1"/>
    </xf>
    <xf numFmtId="0" fontId="22" fillId="0" borderId="27" xfId="0" applyFont="1" applyBorder="1" applyAlignment="1">
      <alignment horizontal="left" vertical="center" shrinkToFit="1"/>
    </xf>
    <xf numFmtId="0" fontId="26" fillId="0" borderId="31" xfId="0" applyFont="1" applyBorder="1" applyAlignment="1" applyProtection="1">
      <alignment horizontal="left" vertical="top" wrapText="1"/>
      <protection locked="0"/>
    </xf>
    <xf numFmtId="0" fontId="26" fillId="0" borderId="33" xfId="0" applyFont="1" applyBorder="1" applyAlignment="1" applyProtection="1">
      <alignment horizontal="left" vertical="top" wrapText="1"/>
      <protection locked="0"/>
    </xf>
    <xf numFmtId="0" fontId="31" fillId="0" borderId="0" xfId="0" applyFont="1" applyAlignment="1">
      <alignment horizontal="center" vertical="center"/>
    </xf>
    <xf numFmtId="0" fontId="22" fillId="0" borderId="3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0" xfId="0" applyFont="1" applyBorder="1" applyAlignment="1">
      <alignment horizontal="left" vertical="center" shrinkToFit="1"/>
    </xf>
    <xf numFmtId="0" fontId="26" fillId="0" borderId="0" xfId="0" applyFont="1" applyProtection="1">
      <alignment vertical="center"/>
    </xf>
    <xf numFmtId="0" fontId="26" fillId="0" borderId="0" xfId="0" applyFont="1" applyAlignment="1" applyProtection="1">
      <alignment vertical="center"/>
    </xf>
    <xf numFmtId="180" fontId="26" fillId="0" borderId="0" xfId="0" applyNumberFormat="1" applyFont="1" applyAlignment="1" applyProtection="1">
      <alignment horizontal="center" vertical="center"/>
    </xf>
    <xf numFmtId="0" fontId="26" fillId="0" borderId="0" xfId="0" applyFont="1" applyAlignment="1" applyProtection="1">
      <alignment horizontal="center" vertical="center"/>
    </xf>
    <xf numFmtId="180" fontId="26" fillId="33" borderId="64" xfId="0" applyNumberFormat="1" applyFont="1" applyFill="1" applyBorder="1" applyAlignment="1" applyProtection="1">
      <alignment horizontal="center" vertical="center" wrapText="1"/>
    </xf>
    <xf numFmtId="0" fontId="26" fillId="33" borderId="65" xfId="0" applyFont="1" applyFill="1" applyBorder="1" applyAlignment="1" applyProtection="1">
      <alignment horizontal="center" vertical="center" wrapText="1"/>
    </xf>
    <xf numFmtId="180" fontId="26" fillId="0" borderId="61" xfId="0" applyNumberFormat="1" applyFont="1" applyBorder="1" applyAlignment="1" applyProtection="1">
      <alignment horizontal="center" vertical="center" wrapText="1"/>
    </xf>
    <xf numFmtId="0" fontId="26" fillId="0" borderId="67" xfId="0" applyFont="1" applyBorder="1" applyAlignment="1" applyProtection="1">
      <alignment horizontal="center" vertical="top" wrapText="1"/>
    </xf>
    <xf numFmtId="0" fontId="26" fillId="0" borderId="43" xfId="0" applyFont="1" applyBorder="1" applyAlignment="1" applyProtection="1">
      <alignment horizontal="center" vertical="center" wrapText="1"/>
    </xf>
    <xf numFmtId="0" fontId="26" fillId="0" borderId="43" xfId="0" applyFont="1" applyBorder="1" applyAlignment="1" applyProtection="1">
      <alignment horizontal="justify" vertical="center" wrapText="1"/>
    </xf>
    <xf numFmtId="180" fontId="32" fillId="0" borderId="61" xfId="0" applyNumberFormat="1" applyFont="1" applyBorder="1" applyAlignment="1" applyProtection="1">
      <alignment horizontal="center" vertical="center" wrapText="1"/>
    </xf>
    <xf numFmtId="0" fontId="32" fillId="0" borderId="42" xfId="0" applyFont="1" applyBorder="1" applyAlignment="1" applyProtection="1">
      <alignment horizontal="center" vertical="top" wrapText="1"/>
    </xf>
    <xf numFmtId="0" fontId="26" fillId="0" borderId="20" xfId="0" applyFont="1" applyBorder="1" applyAlignment="1" applyProtection="1">
      <alignment horizontal="center" vertical="center" wrapText="1"/>
    </xf>
    <xf numFmtId="0" fontId="26" fillId="0" borderId="20" xfId="0" applyFont="1" applyBorder="1" applyAlignment="1" applyProtection="1">
      <alignment horizontal="justify" vertical="center" wrapText="1"/>
    </xf>
    <xf numFmtId="0" fontId="32" fillId="0" borderId="43" xfId="0" applyFont="1" applyBorder="1" applyAlignment="1" applyProtection="1">
      <alignment horizontal="center" vertical="top" wrapText="1"/>
    </xf>
    <xf numFmtId="180" fontId="26" fillId="0" borderId="37" xfId="0" applyNumberFormat="1" applyFont="1" applyBorder="1" applyAlignment="1" applyProtection="1">
      <alignment horizontal="center" vertical="center" wrapText="1"/>
    </xf>
    <xf numFmtId="0" fontId="26" fillId="0" borderId="21" xfId="0" applyFont="1" applyBorder="1" applyAlignment="1" applyProtection="1">
      <alignment horizontal="center" vertical="center" wrapText="1"/>
    </xf>
    <xf numFmtId="0" fontId="32" fillId="0" borderId="42" xfId="0" applyFont="1" applyBorder="1" applyAlignment="1" applyProtection="1">
      <alignment horizontal="center" vertical="center" wrapText="1"/>
    </xf>
    <xf numFmtId="180" fontId="32" fillId="0" borderId="44" xfId="0" applyNumberFormat="1" applyFont="1" applyBorder="1" applyAlignment="1" applyProtection="1">
      <alignment horizontal="center" vertical="center" wrapText="1"/>
    </xf>
    <xf numFmtId="0" fontId="32" fillId="0" borderId="43" xfId="0" applyFont="1" applyBorder="1" applyAlignment="1" applyProtection="1">
      <alignment horizontal="center" vertical="center" wrapText="1"/>
    </xf>
    <xf numFmtId="0" fontId="32" fillId="0" borderId="43" xfId="0" applyFont="1" applyBorder="1" applyAlignment="1" applyProtection="1">
      <alignment vertical="center" wrapText="1"/>
    </xf>
    <xf numFmtId="0" fontId="26" fillId="0" borderId="37" xfId="0" applyFont="1" applyBorder="1" applyAlignment="1" applyProtection="1">
      <alignment horizontal="center" vertical="center" wrapText="1"/>
    </xf>
    <xf numFmtId="0" fontId="32" fillId="0" borderId="61" xfId="0" applyFont="1" applyBorder="1" applyAlignment="1" applyProtection="1">
      <alignment horizontal="center" vertical="center" wrapText="1"/>
    </xf>
    <xf numFmtId="0" fontId="32" fillId="0" borderId="44" xfId="0" applyFont="1" applyBorder="1" applyAlignment="1" applyProtection="1">
      <alignment horizontal="center" vertical="center" wrapText="1"/>
    </xf>
    <xf numFmtId="0" fontId="26" fillId="0" borderId="30" xfId="0" applyFont="1" applyBorder="1" applyAlignment="1" applyProtection="1">
      <alignment horizontal="center" vertical="center" wrapText="1"/>
    </xf>
    <xf numFmtId="0" fontId="26" fillId="0" borderId="32"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62" xfId="0" applyFont="1" applyBorder="1" applyAlignment="1" applyProtection="1">
      <alignment horizontal="justify" vertical="center" wrapText="1"/>
    </xf>
    <xf numFmtId="0" fontId="26" fillId="0" borderId="20" xfId="0" applyFont="1" applyBorder="1" applyAlignment="1" applyProtection="1">
      <alignment horizontal="center" vertical="center" wrapText="1"/>
      <protection locked="0"/>
    </xf>
    <xf numFmtId="0" fontId="26" fillId="0" borderId="62" xfId="0" applyFont="1" applyBorder="1" applyAlignment="1" applyProtection="1">
      <alignment horizontal="center" vertical="center" wrapText="1"/>
      <protection locked="0"/>
    </xf>
    <xf numFmtId="0" fontId="26" fillId="0" borderId="0" xfId="0" applyFont="1" applyBorder="1" applyProtection="1">
      <alignment vertical="center"/>
    </xf>
    <xf numFmtId="0" fontId="27" fillId="0" borderId="0" xfId="0" applyFont="1" applyBorder="1" applyAlignment="1" applyProtection="1">
      <alignment horizontal="justify" vertical="center" wrapText="1"/>
    </xf>
    <xf numFmtId="0" fontId="27" fillId="0" borderId="0" xfId="0" applyFont="1" applyProtection="1">
      <alignment vertical="center"/>
    </xf>
    <xf numFmtId="0" fontId="26" fillId="33" borderId="66" xfId="0" applyFont="1" applyFill="1" applyBorder="1" applyAlignment="1" applyProtection="1">
      <alignment horizontal="center" vertical="center" wrapText="1"/>
    </xf>
    <xf numFmtId="0" fontId="23" fillId="34" borderId="0" xfId="0" applyFont="1" applyFill="1" applyAlignment="1">
      <alignment horizontal="center" vertical="center"/>
    </xf>
    <xf numFmtId="0" fontId="23" fillId="34" borderId="0" xfId="0" applyFont="1" applyFill="1" applyAlignment="1">
      <alignment horizontal="center" vertical="center" wrapText="1"/>
    </xf>
    <xf numFmtId="183" fontId="23" fillId="34" borderId="0" xfId="0" applyNumberFormat="1" applyFont="1" applyFill="1" applyAlignment="1">
      <alignment horizontal="center" vertical="center"/>
    </xf>
    <xf numFmtId="0" fontId="23" fillId="33" borderId="0" xfId="0" applyFont="1" applyFill="1" applyAlignment="1">
      <alignment horizontal="center" vertical="center"/>
    </xf>
    <xf numFmtId="0" fontId="23" fillId="33" borderId="0" xfId="0" applyFont="1" applyFill="1" applyAlignment="1">
      <alignment horizontal="center" vertical="center" wrapText="1"/>
    </xf>
    <xf numFmtId="38" fontId="23" fillId="34" borderId="0" xfId="42" applyFont="1" applyFill="1" applyAlignment="1">
      <alignment horizontal="center" vertical="center"/>
    </xf>
    <xf numFmtId="38" fontId="23" fillId="34" borderId="0" xfId="42" applyFont="1" applyFill="1" applyAlignment="1">
      <alignment horizontal="center" vertical="center" wrapText="1"/>
    </xf>
    <xf numFmtId="0" fontId="33" fillId="0" borderId="0" xfId="0" applyFont="1" applyAlignment="1">
      <alignment horizontal="center" vertical="center"/>
    </xf>
    <xf numFmtId="0" fontId="33" fillId="0" borderId="0" xfId="0" applyFont="1">
      <alignment vertical="center"/>
    </xf>
    <xf numFmtId="38" fontId="22" fillId="0" borderId="26" xfId="42" applyFont="1" applyFill="1" applyBorder="1" applyAlignment="1" applyProtection="1">
      <alignment horizontal="center" vertical="center" shrinkToFit="1"/>
      <protection locked="0"/>
    </xf>
    <xf numFmtId="0" fontId="23" fillId="33" borderId="0" xfId="0" applyFont="1" applyFill="1" applyAlignment="1">
      <alignment horizontal="left" vertical="center"/>
    </xf>
    <xf numFmtId="0" fontId="22" fillId="0" borderId="30" xfId="0" applyFont="1" applyBorder="1" applyAlignment="1">
      <alignment horizontal="center" vertical="center" shrinkToFit="1"/>
    </xf>
    <xf numFmtId="0" fontId="34" fillId="0" borderId="0" xfId="0" applyFont="1" applyAlignment="1">
      <alignment vertical="center" shrinkToFit="1"/>
    </xf>
    <xf numFmtId="0" fontId="20" fillId="0" borderId="0" xfId="0" applyFont="1" applyBorder="1" applyAlignment="1">
      <alignment vertical="center"/>
    </xf>
    <xf numFmtId="0" fontId="25" fillId="0" borderId="0" xfId="0" applyFont="1" applyAlignment="1">
      <alignment vertical="center"/>
    </xf>
    <xf numFmtId="0" fontId="24" fillId="0" borderId="0" xfId="0" applyFont="1" applyAlignment="1">
      <alignment horizontal="center" vertical="center" shrinkToFit="1"/>
    </xf>
    <xf numFmtId="0" fontId="22" fillId="0" borderId="0" xfId="0" applyFont="1" applyAlignment="1">
      <alignment horizontal="left" vertical="center" shrinkToFit="1"/>
    </xf>
    <xf numFmtId="0" fontId="28" fillId="0" borderId="0" xfId="0" applyFont="1" applyAlignment="1">
      <alignment horizontal="left" vertical="center" shrinkToFit="1"/>
    </xf>
    <xf numFmtId="0" fontId="22" fillId="0" borderId="0" xfId="0" applyFont="1" applyBorder="1" applyAlignment="1">
      <alignment horizontal="left" vertical="top" shrinkToFit="1"/>
    </xf>
    <xf numFmtId="0" fontId="28" fillId="0" borderId="0" xfId="0" applyFont="1" applyBorder="1" applyAlignment="1" applyProtection="1">
      <alignment horizontal="left" vertical="center" wrapText="1"/>
      <protection hidden="1"/>
    </xf>
    <xf numFmtId="0" fontId="25" fillId="0" borderId="0" xfId="0" applyFont="1" applyFill="1" applyBorder="1" applyAlignment="1" applyProtection="1">
      <alignment horizontal="left" vertical="center" shrinkToFit="1"/>
    </xf>
    <xf numFmtId="0" fontId="23" fillId="34" borderId="0" xfId="0" applyFont="1" applyFill="1" applyAlignment="1">
      <alignment horizontal="left" vertical="center"/>
    </xf>
    <xf numFmtId="0" fontId="23" fillId="34" borderId="0" xfId="0" applyFont="1" applyFill="1" applyAlignment="1">
      <alignment horizontal="left" vertical="center" wrapText="1"/>
    </xf>
    <xf numFmtId="177" fontId="0" fillId="0" borderId="0" xfId="0" applyNumberFormat="1" applyAlignment="1">
      <alignment horizontal="left" vertical="center" shrinkToFit="1"/>
    </xf>
    <xf numFmtId="0" fontId="35" fillId="0" borderId="0" xfId="0" applyFont="1" applyAlignment="1">
      <alignment vertical="center" shrinkToFit="1"/>
    </xf>
    <xf numFmtId="0" fontId="35" fillId="0" borderId="0" xfId="0" applyFont="1" applyFill="1" applyAlignment="1">
      <alignment vertical="center" shrinkToFit="1"/>
    </xf>
    <xf numFmtId="0" fontId="35" fillId="0" borderId="0" xfId="0" applyFont="1" applyFill="1" applyAlignment="1">
      <alignment horizontal="center" vertical="center" shrinkToFit="1"/>
    </xf>
    <xf numFmtId="49" fontId="35" fillId="0" borderId="0" xfId="0" applyNumberFormat="1" applyFont="1" applyFill="1" applyAlignment="1" applyProtection="1">
      <alignment vertical="center" shrinkToFit="1"/>
      <protection locked="0" hidden="1"/>
    </xf>
    <xf numFmtId="0" fontId="35" fillId="0" borderId="0" xfId="0" applyFont="1" applyFill="1" applyAlignment="1" applyProtection="1">
      <alignment vertical="center" shrinkToFit="1"/>
      <protection locked="0" hidden="1"/>
    </xf>
    <xf numFmtId="0" fontId="35" fillId="0" borderId="0" xfId="0" applyFont="1" applyFill="1" applyBorder="1" applyAlignment="1">
      <alignment vertical="center" shrinkToFit="1"/>
    </xf>
    <xf numFmtId="0" fontId="35" fillId="0" borderId="0" xfId="0" applyFont="1" applyFill="1" applyBorder="1" applyAlignment="1">
      <alignment horizontal="center" vertical="top" shrinkToFit="1"/>
    </xf>
    <xf numFmtId="0" fontId="35" fillId="0" borderId="0" xfId="0" applyNumberFormat="1" applyFont="1" applyFill="1" applyAlignment="1">
      <alignment vertical="center" shrinkToFit="1"/>
    </xf>
    <xf numFmtId="0" fontId="35" fillId="0" borderId="0" xfId="0" applyFont="1" applyFill="1" applyBorder="1" applyAlignment="1">
      <alignment vertical="top" shrinkToFit="1"/>
    </xf>
    <xf numFmtId="184" fontId="35" fillId="0" borderId="0" xfId="0" applyNumberFormat="1" applyFont="1" applyFill="1" applyAlignment="1" applyProtection="1">
      <alignment horizontal="center" vertical="center" shrinkToFit="1"/>
    </xf>
    <xf numFmtId="187" fontId="35" fillId="0" borderId="0" xfId="0" applyNumberFormat="1" applyFont="1" applyFill="1" applyAlignment="1">
      <alignment vertical="center" shrinkToFit="1"/>
    </xf>
    <xf numFmtId="186" fontId="35" fillId="0" borderId="0" xfId="0" applyNumberFormat="1" applyFont="1" applyFill="1" applyAlignment="1">
      <alignment vertical="center" shrinkToFit="1"/>
    </xf>
    <xf numFmtId="184" fontId="35" fillId="0" borderId="0" xfId="0" applyNumberFormat="1" applyFont="1" applyFill="1" applyAlignment="1">
      <alignment vertical="center" shrinkToFit="1"/>
    </xf>
    <xf numFmtId="0" fontId="23" fillId="0" borderId="0" xfId="0" applyFont="1" applyAlignment="1">
      <alignment horizontal="left" vertical="center" wrapText="1"/>
    </xf>
    <xf numFmtId="0" fontId="37" fillId="0" borderId="0" xfId="0" applyFont="1" applyBorder="1" applyAlignment="1" applyProtection="1">
      <alignment vertical="center"/>
    </xf>
    <xf numFmtId="177" fontId="23" fillId="0" borderId="0" xfId="0" applyNumberFormat="1" applyFont="1" applyAlignment="1">
      <alignment horizontal="center" vertical="center"/>
    </xf>
    <xf numFmtId="177" fontId="23" fillId="0" borderId="0" xfId="0" applyNumberFormat="1" applyFont="1">
      <alignment vertical="center"/>
    </xf>
    <xf numFmtId="177" fontId="23" fillId="33" borderId="0" xfId="0" applyNumberFormat="1" applyFont="1" applyFill="1" applyAlignment="1">
      <alignment horizontal="center" vertical="center"/>
    </xf>
    <xf numFmtId="0" fontId="23" fillId="0" borderId="0" xfId="0" applyFont="1" applyAlignment="1">
      <alignment vertical="center" wrapText="1"/>
    </xf>
    <xf numFmtId="0" fontId="38" fillId="35" borderId="0" xfId="0" applyFont="1" applyFill="1" applyAlignment="1" applyProtection="1">
      <alignment vertical="center"/>
    </xf>
    <xf numFmtId="0" fontId="38" fillId="35" borderId="0" xfId="0" applyFont="1" applyFill="1" applyProtection="1">
      <alignment vertical="center"/>
    </xf>
    <xf numFmtId="0" fontId="38" fillId="35" borderId="0" xfId="0" applyFont="1" applyFill="1" applyBorder="1" applyAlignment="1" applyProtection="1">
      <alignment horizontal="justify" vertical="center" wrapText="1"/>
    </xf>
    <xf numFmtId="0" fontId="38" fillId="35" borderId="0" xfId="0" applyFont="1" applyFill="1" applyBorder="1" applyAlignment="1" applyProtection="1">
      <alignment horizontal="justify" vertical="center" wrapText="1"/>
      <protection hidden="1"/>
    </xf>
    <xf numFmtId="0" fontId="36" fillId="0" borderId="0" xfId="0" applyFont="1" applyFill="1" applyBorder="1" applyAlignment="1" applyProtection="1">
      <alignment horizontal="center" vertical="center" shrinkToFit="1"/>
      <protection locked="0" hidden="1"/>
    </xf>
    <xf numFmtId="0" fontId="36" fillId="0" borderId="0" xfId="0" applyFont="1" applyBorder="1" applyAlignment="1" applyProtection="1">
      <alignment horizontal="center" vertical="center" shrinkToFit="1"/>
      <protection locked="0" hidden="1"/>
    </xf>
    <xf numFmtId="0" fontId="28" fillId="0" borderId="15" xfId="0" applyFont="1" applyBorder="1" applyAlignment="1" applyProtection="1">
      <alignment horizontal="left" vertical="center" wrapText="1"/>
      <protection hidden="1"/>
    </xf>
    <xf numFmtId="0" fontId="28" fillId="0" borderId="18" xfId="0" applyFont="1" applyBorder="1" applyAlignment="1" applyProtection="1">
      <alignment horizontal="left" vertical="center" wrapText="1"/>
      <protection hidden="1"/>
    </xf>
    <xf numFmtId="0" fontId="28" fillId="0" borderId="16" xfId="0" applyFont="1" applyBorder="1" applyAlignment="1" applyProtection="1">
      <alignment horizontal="left" vertical="center" wrapText="1"/>
      <protection hidden="1"/>
    </xf>
    <xf numFmtId="0" fontId="28" fillId="0" borderId="19" xfId="0" applyFont="1" applyBorder="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28" fillId="0" borderId="13"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12" xfId="0" applyFont="1" applyBorder="1" applyAlignment="1" applyProtection="1">
      <alignment horizontal="left" vertical="center" wrapText="1"/>
      <protection hidden="1"/>
    </xf>
    <xf numFmtId="0" fontId="28" fillId="0" borderId="11" xfId="0" applyFont="1" applyBorder="1" applyAlignment="1" applyProtection="1">
      <alignment horizontal="left" vertical="center" wrapText="1"/>
      <protection hidden="1"/>
    </xf>
    <xf numFmtId="0" fontId="22" fillId="0" borderId="36"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49" xfId="0" applyFont="1" applyBorder="1" applyAlignment="1">
      <alignment horizontal="center" vertical="center" shrinkToFit="1"/>
    </xf>
    <xf numFmtId="177" fontId="22" fillId="0" borderId="17" xfId="0" applyNumberFormat="1" applyFont="1" applyFill="1" applyBorder="1" applyAlignment="1" applyProtection="1">
      <alignment horizontal="center" vertical="center" shrinkToFit="1"/>
      <protection locked="0"/>
    </xf>
    <xf numFmtId="177" fontId="22" fillId="0" borderId="12" xfId="0" applyNumberFormat="1" applyFont="1" applyFill="1" applyBorder="1" applyAlignment="1" applyProtection="1">
      <alignment horizontal="center" vertical="center" shrinkToFit="1"/>
      <protection locked="0"/>
    </xf>
    <xf numFmtId="0" fontId="22" fillId="0" borderId="47" xfId="0" applyFont="1" applyFill="1" applyBorder="1" applyAlignment="1" applyProtection="1">
      <alignment horizontal="center" vertical="center" shrinkToFit="1"/>
      <protection locked="0"/>
    </xf>
    <xf numFmtId="0" fontId="22" fillId="0" borderId="51" xfId="0" applyFont="1" applyFill="1" applyBorder="1" applyAlignment="1" applyProtection="1">
      <alignment horizontal="center" vertical="center" shrinkToFit="1"/>
      <protection locked="0"/>
    </xf>
    <xf numFmtId="0" fontId="22" fillId="0" borderId="59" xfId="0"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0" fontId="22" fillId="0" borderId="26" xfId="0" applyFont="1" applyFill="1" applyBorder="1" applyAlignment="1" applyProtection="1">
      <alignment horizontal="center" vertical="center" shrinkToFit="1"/>
      <protection locked="0"/>
    </xf>
    <xf numFmtId="0" fontId="22" fillId="0" borderId="27" xfId="0" applyFont="1" applyFill="1" applyBorder="1" applyAlignment="1" applyProtection="1">
      <alignment horizontal="center" vertical="center" shrinkToFit="1"/>
      <protection locked="0"/>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38" xfId="0" applyFont="1" applyBorder="1" applyAlignment="1">
      <alignment horizontal="center" vertical="center" shrinkToFit="1"/>
    </xf>
    <xf numFmtId="38" fontId="22" fillId="0" borderId="50" xfId="42" applyFont="1" applyFill="1" applyBorder="1" applyAlignment="1" applyProtection="1">
      <alignment horizontal="center" vertical="center" shrinkToFit="1"/>
      <protection locked="0"/>
    </xf>
    <xf numFmtId="38" fontId="22" fillId="0" borderId="51" xfId="42" applyFont="1" applyFill="1" applyBorder="1" applyAlignment="1" applyProtection="1">
      <alignment horizontal="center" vertical="center" shrinkToFit="1"/>
      <protection locked="0"/>
    </xf>
    <xf numFmtId="176" fontId="22" fillId="0" borderId="14" xfId="0" applyNumberFormat="1" applyFont="1" applyFill="1" applyBorder="1" applyAlignment="1" applyProtection="1">
      <alignment horizontal="center" vertical="center" shrinkToFit="1"/>
      <protection locked="0"/>
    </xf>
    <xf numFmtId="176" fontId="22" fillId="0" borderId="48" xfId="0" applyNumberFormat="1" applyFont="1" applyFill="1" applyBorder="1" applyAlignment="1" applyProtection="1">
      <alignment horizontal="center" vertical="center" shrinkToFit="1"/>
      <protection locked="0"/>
    </xf>
    <xf numFmtId="0" fontId="22" fillId="0" borderId="80" xfId="0" applyFont="1" applyFill="1" applyBorder="1" applyAlignment="1" applyProtection="1">
      <alignment horizontal="left" vertical="center" shrinkToFit="1"/>
      <protection locked="0"/>
    </xf>
    <xf numFmtId="0" fontId="22" fillId="0" borderId="82" xfId="0" applyFont="1" applyFill="1" applyBorder="1" applyAlignment="1" applyProtection="1">
      <alignment horizontal="left" vertical="center" shrinkToFit="1"/>
      <protection locked="0"/>
    </xf>
    <xf numFmtId="0" fontId="22" fillId="0" borderId="83" xfId="0" applyFont="1" applyFill="1" applyBorder="1" applyAlignment="1" applyProtection="1">
      <alignment horizontal="left" vertical="center" shrinkToFit="1"/>
      <protection locked="0"/>
    </xf>
    <xf numFmtId="0" fontId="22" fillId="0" borderId="84" xfId="0" applyFont="1" applyFill="1" applyBorder="1" applyAlignment="1" applyProtection="1">
      <alignment horizontal="left" vertical="center" shrinkToFit="1"/>
      <protection locked="0"/>
    </xf>
    <xf numFmtId="0" fontId="25" fillId="0" borderId="12" xfId="0" applyFont="1" applyBorder="1" applyAlignment="1">
      <alignment horizontal="left" vertical="center" shrinkToFit="1"/>
    </xf>
    <xf numFmtId="0" fontId="22" fillId="0" borderId="41" xfId="0" applyFont="1" applyBorder="1" applyAlignment="1">
      <alignment horizontal="center" vertical="center" shrinkToFit="1"/>
    </xf>
    <xf numFmtId="0" fontId="22" fillId="0" borderId="44" xfId="0" applyFont="1" applyBorder="1" applyAlignment="1">
      <alignment horizontal="center" vertical="center" wrapText="1" shrinkToFit="1"/>
    </xf>
    <xf numFmtId="0" fontId="22" fillId="0" borderId="61" xfId="0" applyFont="1" applyBorder="1" applyAlignment="1">
      <alignment horizontal="center" vertical="center" wrapText="1" shrinkToFit="1"/>
    </xf>
    <xf numFmtId="0" fontId="22" fillId="0" borderId="37"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56" xfId="0" applyFont="1" applyBorder="1" applyAlignment="1">
      <alignment horizontal="center" vertical="center" shrinkToFit="1"/>
    </xf>
    <xf numFmtId="0" fontId="22" fillId="0" borderId="58" xfId="0" applyFont="1" applyBorder="1" applyAlignment="1">
      <alignment horizontal="center" vertical="center" shrinkToFit="1"/>
    </xf>
    <xf numFmtId="0" fontId="22" fillId="0" borderId="46" xfId="0" applyFont="1" applyBorder="1" applyAlignment="1">
      <alignment horizontal="center" vertical="center" shrinkToFit="1"/>
    </xf>
    <xf numFmtId="0" fontId="28" fillId="0" borderId="0" xfId="0" applyFont="1" applyAlignment="1">
      <alignment horizontal="left" vertical="center" shrinkToFit="1"/>
    </xf>
    <xf numFmtId="0" fontId="22" fillId="0" borderId="15" xfId="0" applyFont="1" applyBorder="1" applyAlignment="1">
      <alignment horizontal="left" vertical="top" shrinkToFit="1"/>
    </xf>
    <xf numFmtId="0" fontId="22" fillId="0" borderId="18" xfId="0" applyFont="1" applyBorder="1" applyAlignment="1">
      <alignment horizontal="left" vertical="top" shrinkToFit="1"/>
    </xf>
    <xf numFmtId="0" fontId="22" fillId="0" borderId="16" xfId="0" applyFont="1" applyBorder="1" applyAlignment="1">
      <alignment horizontal="left" vertical="top" shrinkToFit="1"/>
    </xf>
    <xf numFmtId="0" fontId="22" fillId="0" borderId="19" xfId="0" applyFont="1" applyFill="1" applyBorder="1" applyAlignment="1" applyProtection="1">
      <alignment horizontal="left" vertical="top" wrapText="1" shrinkToFit="1"/>
      <protection locked="0"/>
    </xf>
    <xf numFmtId="0" fontId="22" fillId="0" borderId="0" xfId="0" applyFont="1" applyFill="1" applyBorder="1" applyAlignment="1" applyProtection="1">
      <alignment horizontal="left" vertical="top" shrinkToFit="1"/>
      <protection locked="0"/>
    </xf>
    <xf numFmtId="0" fontId="22" fillId="0" borderId="13" xfId="0" applyFont="1" applyFill="1" applyBorder="1" applyAlignment="1" applyProtection="1">
      <alignment horizontal="left" vertical="top" shrinkToFit="1"/>
      <protection locked="0"/>
    </xf>
    <xf numFmtId="0" fontId="22" fillId="0" borderId="19" xfId="0" applyFont="1" applyFill="1" applyBorder="1" applyAlignment="1" applyProtection="1">
      <alignment horizontal="left" vertical="top" shrinkToFit="1"/>
      <protection locked="0"/>
    </xf>
    <xf numFmtId="0" fontId="22" fillId="0" borderId="53" xfId="0" applyFont="1" applyFill="1" applyBorder="1" applyAlignment="1" applyProtection="1">
      <alignment horizontal="left" vertical="top" shrinkToFit="1"/>
      <protection locked="0"/>
    </xf>
    <xf numFmtId="0" fontId="22" fillId="0" borderId="54" xfId="0" applyFont="1" applyFill="1" applyBorder="1" applyAlignment="1" applyProtection="1">
      <alignment horizontal="left" vertical="top" shrinkToFit="1"/>
      <protection locked="0"/>
    </xf>
    <xf numFmtId="0" fontId="22" fillId="0" borderId="55" xfId="0" applyFont="1" applyFill="1" applyBorder="1" applyAlignment="1" applyProtection="1">
      <alignment horizontal="left" vertical="top" shrinkToFit="1"/>
      <protection locked="0"/>
    </xf>
    <xf numFmtId="0" fontId="22" fillId="0" borderId="19" xfId="0" applyFont="1" applyBorder="1" applyAlignment="1">
      <alignment horizontal="left" vertical="top" shrinkToFit="1"/>
    </xf>
    <xf numFmtId="0" fontId="22" fillId="0" borderId="0" xfId="0" applyFont="1" applyBorder="1" applyAlignment="1">
      <alignment horizontal="left" vertical="top" shrinkToFit="1"/>
    </xf>
    <xf numFmtId="0" fontId="22" fillId="0" borderId="13" xfId="0" applyFont="1" applyBorder="1" applyAlignment="1">
      <alignment horizontal="left" vertical="top" shrinkToFit="1"/>
    </xf>
    <xf numFmtId="0" fontId="22" fillId="0" borderId="17" xfId="0" applyFont="1" applyFill="1" applyBorder="1" applyAlignment="1" applyProtection="1">
      <alignment horizontal="left" vertical="top" shrinkToFit="1"/>
      <protection locked="0"/>
    </xf>
    <xf numFmtId="0" fontId="22" fillId="0" borderId="12" xfId="0" applyFont="1" applyFill="1" applyBorder="1" applyAlignment="1" applyProtection="1">
      <alignment horizontal="left" vertical="top" shrinkToFit="1"/>
      <protection locked="0"/>
    </xf>
    <xf numFmtId="0" fontId="22" fillId="0" borderId="11" xfId="0" applyFont="1" applyFill="1" applyBorder="1" applyAlignment="1" applyProtection="1">
      <alignment horizontal="left" vertical="top" shrinkToFit="1"/>
      <protection locked="0"/>
    </xf>
    <xf numFmtId="0" fontId="22" fillId="0" borderId="0" xfId="0" applyFont="1" applyBorder="1" applyAlignment="1">
      <alignment horizontal="left" vertical="center" shrinkToFit="1"/>
    </xf>
    <xf numFmtId="0" fontId="24" fillId="0" borderId="0" xfId="0" applyFont="1" applyAlignment="1">
      <alignment horizontal="center" vertical="center" shrinkToFit="1"/>
    </xf>
    <xf numFmtId="0" fontId="29" fillId="0" borderId="0" xfId="0" applyFont="1" applyAlignment="1">
      <alignment horizontal="left" vertical="center" shrinkToFit="1"/>
    </xf>
    <xf numFmtId="0" fontId="22" fillId="0" borderId="0" xfId="0" applyFont="1" applyAlignment="1">
      <alignment horizontal="left" vertical="center" shrinkToFit="1"/>
    </xf>
    <xf numFmtId="0" fontId="22" fillId="0" borderId="42" xfId="0" applyFont="1" applyFill="1" applyBorder="1" applyAlignment="1">
      <alignment horizontal="center" vertical="center" shrinkToFit="1"/>
    </xf>
    <xf numFmtId="0" fontId="22" fillId="0" borderId="73" xfId="0" applyFont="1" applyFill="1" applyBorder="1" applyAlignment="1">
      <alignment horizontal="center" vertical="center" shrinkToFit="1"/>
    </xf>
    <xf numFmtId="0" fontId="22" fillId="0" borderId="20" xfId="0" applyFont="1" applyBorder="1" applyAlignment="1">
      <alignment horizontal="center" vertical="center" shrinkToFit="1"/>
    </xf>
    <xf numFmtId="0" fontId="22" fillId="0" borderId="20" xfId="0" applyFont="1" applyFill="1" applyBorder="1" applyAlignment="1" applyProtection="1">
      <alignment horizontal="center" vertical="center" shrinkToFit="1"/>
      <protection locked="0"/>
    </xf>
    <xf numFmtId="185" fontId="22" fillId="0" borderId="38" xfId="0" applyNumberFormat="1" applyFont="1" applyFill="1" applyBorder="1" applyAlignment="1" applyProtection="1">
      <alignment horizontal="left" vertical="center" shrinkToFit="1"/>
      <protection locked="0"/>
    </xf>
    <xf numFmtId="185" fontId="22" fillId="0" borderId="24" xfId="0" applyNumberFormat="1" applyFont="1" applyFill="1" applyBorder="1" applyAlignment="1" applyProtection="1">
      <alignment horizontal="left" vertical="center" shrinkToFit="1"/>
      <protection locked="0"/>
    </xf>
    <xf numFmtId="185" fontId="22" fillId="0" borderId="25" xfId="0" applyNumberFormat="1" applyFont="1" applyFill="1" applyBorder="1" applyAlignment="1" applyProtection="1">
      <alignment horizontal="left" vertical="center" shrinkToFit="1"/>
      <protection locked="0"/>
    </xf>
    <xf numFmtId="0" fontId="20" fillId="0" borderId="56" xfId="0" applyFont="1" applyFill="1" applyBorder="1" applyAlignment="1" applyProtection="1">
      <alignment horizontal="left" vertical="center" shrinkToFit="1"/>
      <protection locked="0"/>
    </xf>
    <xf numFmtId="0" fontId="20" fillId="0" borderId="58" xfId="0" applyFont="1" applyFill="1" applyBorder="1" applyAlignment="1" applyProtection="1">
      <alignment horizontal="left" vertical="center" shrinkToFit="1"/>
      <protection locked="0"/>
    </xf>
    <xf numFmtId="0" fontId="20" fillId="0" borderId="60" xfId="0" applyFont="1" applyFill="1" applyBorder="1" applyAlignment="1" applyProtection="1">
      <alignment horizontal="left" vertical="center" shrinkToFit="1"/>
      <protection locked="0"/>
    </xf>
    <xf numFmtId="0" fontId="22" fillId="0" borderId="74" xfId="0" applyFont="1" applyFill="1" applyBorder="1" applyAlignment="1" applyProtection="1">
      <alignment horizontal="left" vertical="center" shrinkToFit="1"/>
      <protection locked="0"/>
    </xf>
    <xf numFmtId="0" fontId="22" fillId="0" borderId="75" xfId="0" applyFont="1" applyFill="1" applyBorder="1" applyAlignment="1" applyProtection="1">
      <alignment horizontal="left" vertical="center" shrinkToFit="1"/>
      <protection locked="0"/>
    </xf>
    <xf numFmtId="0" fontId="22" fillId="0" borderId="76" xfId="0" applyFont="1" applyFill="1" applyBorder="1" applyAlignment="1" applyProtection="1">
      <alignment horizontal="left" vertical="center" shrinkToFit="1"/>
      <protection locked="0"/>
    </xf>
    <xf numFmtId="0" fontId="22" fillId="0" borderId="56" xfId="0" applyFont="1" applyBorder="1" applyAlignment="1">
      <alignment horizontal="center" vertical="center" wrapText="1" shrinkToFit="1"/>
    </xf>
    <xf numFmtId="0" fontId="22" fillId="0" borderId="70" xfId="0" applyFont="1" applyBorder="1" applyAlignment="1">
      <alignment horizontal="center" vertical="center" shrinkToFit="1"/>
    </xf>
    <xf numFmtId="0" fontId="22" fillId="0" borderId="71" xfId="0" applyFont="1" applyBorder="1" applyAlignment="1">
      <alignment horizontal="center" vertical="center" shrinkToFit="1"/>
    </xf>
    <xf numFmtId="177" fontId="22" fillId="0" borderId="0" xfId="0" applyNumberFormat="1" applyFont="1" applyAlignment="1" applyProtection="1">
      <alignment horizontal="center" vertical="center" shrinkToFit="1"/>
      <protection locked="0"/>
    </xf>
    <xf numFmtId="0" fontId="22" fillId="0" borderId="54" xfId="0" applyFont="1" applyBorder="1" applyAlignment="1">
      <alignment horizontal="center" vertical="center" shrinkToFit="1"/>
    </xf>
    <xf numFmtId="0" fontId="22" fillId="0" borderId="80" xfId="0" applyFont="1" applyBorder="1" applyAlignment="1">
      <alignment horizontal="center" vertical="center" wrapText="1" shrinkToFit="1"/>
    </xf>
    <xf numFmtId="0" fontId="22" fillId="0" borderId="82" xfId="0" applyFont="1" applyBorder="1" applyAlignment="1">
      <alignment horizontal="center" vertical="center" shrinkToFit="1"/>
    </xf>
    <xf numFmtId="0" fontId="22" fillId="0" borderId="81" xfId="0" applyFont="1" applyBorder="1" applyAlignment="1">
      <alignment horizontal="center" vertical="center" shrinkToFit="1"/>
    </xf>
    <xf numFmtId="177" fontId="22" fillId="0" borderId="34" xfId="0" applyNumberFormat="1" applyFont="1" applyFill="1" applyBorder="1" applyAlignment="1" applyProtection="1">
      <alignment horizontal="center" vertical="center" shrinkToFit="1"/>
      <protection locked="0"/>
    </xf>
    <xf numFmtId="177" fontId="22" fillId="0" borderId="26" xfId="0" applyNumberFormat="1" applyFont="1" applyFill="1" applyBorder="1" applyAlignment="1" applyProtection="1">
      <alignment horizontal="center" vertical="center" shrinkToFit="1"/>
      <protection locked="0"/>
    </xf>
    <xf numFmtId="177" fontId="22" fillId="0" borderId="35" xfId="0" applyNumberFormat="1" applyFont="1" applyFill="1" applyBorder="1" applyAlignment="1" applyProtection="1">
      <alignment horizontal="center" vertical="center" shrinkToFit="1"/>
      <protection locked="0"/>
    </xf>
    <xf numFmtId="0" fontId="22" fillId="0" borderId="25" xfId="0" applyFont="1" applyBorder="1" applyAlignment="1">
      <alignment horizontal="center" vertical="center" shrinkToFit="1"/>
    </xf>
    <xf numFmtId="38" fontId="22" fillId="0" borderId="47" xfId="42" applyFont="1" applyFill="1" applyBorder="1" applyAlignment="1" applyProtection="1">
      <alignment horizontal="center" vertical="center" shrinkToFit="1"/>
      <protection locked="0"/>
    </xf>
    <xf numFmtId="0" fontId="22" fillId="0" borderId="44" xfId="0" applyFont="1" applyBorder="1" applyAlignment="1">
      <alignment horizontal="center" vertical="center" shrinkToFit="1"/>
    </xf>
    <xf numFmtId="0" fontId="22" fillId="0" borderId="61" xfId="0" applyFont="1" applyBorder="1" applyAlignment="1">
      <alignment horizontal="center" vertical="center" shrinkToFit="1"/>
    </xf>
    <xf numFmtId="0" fontId="25" fillId="0" borderId="22"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shrinkToFit="1"/>
    </xf>
    <xf numFmtId="0" fontId="25" fillId="0" borderId="22" xfId="0" applyFont="1" applyFill="1" applyBorder="1" applyAlignment="1" applyProtection="1">
      <alignment horizontal="left" vertical="center" shrinkToFit="1"/>
    </xf>
    <xf numFmtId="0" fontId="20" fillId="0" borderId="80" xfId="0" applyFont="1" applyFill="1" applyBorder="1" applyAlignment="1" applyProtection="1">
      <alignment horizontal="left" vertical="center" shrinkToFit="1"/>
      <protection locked="0"/>
    </xf>
    <xf numFmtId="0" fontId="20" fillId="0" borderId="82" xfId="0" applyFont="1" applyFill="1" applyBorder="1" applyAlignment="1" applyProtection="1">
      <alignment horizontal="left" vertical="center" shrinkToFit="1"/>
      <protection locked="0"/>
    </xf>
    <xf numFmtId="0" fontId="20" fillId="0" borderId="85" xfId="0" applyFont="1" applyFill="1" applyBorder="1" applyAlignment="1" applyProtection="1">
      <alignment horizontal="left" vertical="center" shrinkToFit="1"/>
      <protection locked="0"/>
    </xf>
    <xf numFmtId="0" fontId="22" fillId="0" borderId="56" xfId="0" applyFont="1" applyFill="1" applyBorder="1" applyAlignment="1" applyProtection="1">
      <alignment horizontal="left" vertical="center" shrinkToFit="1"/>
      <protection locked="0"/>
    </xf>
    <xf numFmtId="0" fontId="22" fillId="0" borderId="58" xfId="0" applyFont="1" applyFill="1" applyBorder="1" applyAlignment="1" applyProtection="1">
      <alignment horizontal="left" vertical="center" shrinkToFit="1"/>
      <protection locked="0"/>
    </xf>
    <xf numFmtId="0" fontId="22" fillId="0" borderId="60" xfId="0" applyFont="1" applyFill="1" applyBorder="1" applyAlignment="1" applyProtection="1">
      <alignment horizontal="left" vertical="center" shrinkToFit="1"/>
      <protection locked="0"/>
    </xf>
    <xf numFmtId="0" fontId="22" fillId="0" borderId="73"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left" vertical="center" shrinkToFit="1"/>
      <protection locked="0"/>
    </xf>
    <xf numFmtId="0" fontId="22" fillId="0" borderId="13" xfId="0" applyFont="1" applyFill="1" applyBorder="1" applyAlignment="1" applyProtection="1">
      <alignment horizontal="left" vertical="center" shrinkToFit="1"/>
      <protection locked="0"/>
    </xf>
    <xf numFmtId="0" fontId="22" fillId="0" borderId="47" xfId="0" applyNumberFormat="1" applyFont="1" applyFill="1" applyBorder="1" applyAlignment="1" applyProtection="1">
      <alignment horizontal="center" vertical="center" shrinkToFit="1"/>
      <protection locked="0"/>
    </xf>
    <xf numFmtId="0" fontId="22" fillId="0" borderId="51" xfId="0" applyNumberFormat="1" applyFont="1" applyFill="1" applyBorder="1" applyAlignment="1" applyProtection="1">
      <alignment horizontal="center" vertical="center" shrinkToFit="1"/>
      <protection locked="0"/>
    </xf>
    <xf numFmtId="0" fontId="22" fillId="0" borderId="59" xfId="0" applyNumberFormat="1" applyFont="1" applyFill="1" applyBorder="1" applyAlignment="1" applyProtection="1">
      <alignment horizontal="center" vertical="center" shrinkToFit="1"/>
      <protection locked="0"/>
    </xf>
    <xf numFmtId="0" fontId="20" fillId="0" borderId="77" xfId="0" applyFont="1" applyFill="1" applyBorder="1" applyAlignment="1" applyProtection="1">
      <alignment horizontal="left" vertical="center" shrinkToFit="1"/>
      <protection locked="0"/>
    </xf>
    <xf numFmtId="0" fontId="20" fillId="0" borderId="78" xfId="0" applyFont="1" applyFill="1" applyBorder="1" applyAlignment="1" applyProtection="1">
      <alignment horizontal="left" vertical="center" shrinkToFit="1"/>
      <protection locked="0"/>
    </xf>
    <xf numFmtId="0" fontId="20" fillId="0" borderId="79" xfId="0" applyFont="1" applyFill="1" applyBorder="1" applyAlignment="1" applyProtection="1">
      <alignment horizontal="left" vertical="center" shrinkToFit="1"/>
      <protection locked="0"/>
    </xf>
    <xf numFmtId="0" fontId="25" fillId="0" borderId="0" xfId="0" applyFont="1" applyBorder="1" applyAlignment="1">
      <alignment horizontal="left" vertical="center" shrinkToFit="1"/>
    </xf>
    <xf numFmtId="0" fontId="20" fillId="0" borderId="73"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left" vertical="center" shrinkToFit="1"/>
      <protection locked="0"/>
    </xf>
    <xf numFmtId="0" fontId="20" fillId="0" borderId="13" xfId="0" applyFont="1" applyFill="1" applyBorder="1" applyAlignment="1" applyProtection="1">
      <alignment horizontal="left" vertical="center" shrinkToFit="1"/>
      <protection locked="0"/>
    </xf>
    <xf numFmtId="0" fontId="22" fillId="0" borderId="38" xfId="0" applyFont="1" applyFill="1" applyBorder="1" applyAlignment="1" applyProtection="1">
      <alignment horizontal="left" vertical="center" shrinkToFit="1"/>
      <protection locked="0"/>
    </xf>
    <xf numFmtId="0" fontId="22" fillId="0" borderId="24" xfId="0" applyFont="1" applyFill="1" applyBorder="1" applyAlignment="1" applyProtection="1">
      <alignment horizontal="left" vertical="center" shrinkToFit="1"/>
      <protection locked="0"/>
    </xf>
    <xf numFmtId="0" fontId="22" fillId="0" borderId="25" xfId="0" applyFont="1" applyFill="1" applyBorder="1" applyAlignment="1" applyProtection="1">
      <alignment horizontal="left" vertical="center" shrinkToFit="1"/>
      <protection locked="0"/>
    </xf>
    <xf numFmtId="0" fontId="26" fillId="0" borderId="72" xfId="0" applyFont="1" applyBorder="1" applyAlignment="1" applyProtection="1">
      <alignment horizontal="left" vertical="top" wrapText="1"/>
      <protection locked="0"/>
    </xf>
    <xf numFmtId="0" fontId="26" fillId="0" borderId="69" xfId="0" applyFont="1" applyBorder="1" applyAlignment="1" applyProtection="1">
      <alignment horizontal="left" vertical="top" wrapText="1"/>
      <protection locked="0"/>
    </xf>
    <xf numFmtId="0" fontId="26" fillId="0" borderId="63" xfId="0" applyFont="1" applyBorder="1" applyAlignment="1" applyProtection="1">
      <alignment horizontal="left" vertical="top" wrapText="1"/>
      <protection locked="0"/>
    </xf>
    <xf numFmtId="0" fontId="26" fillId="0" borderId="72" xfId="0" applyFont="1" applyBorder="1" applyAlignment="1" applyProtection="1">
      <alignment horizontal="center" vertical="top" wrapText="1"/>
      <protection locked="0"/>
    </xf>
    <xf numFmtId="0" fontId="26" fillId="0" borderId="69" xfId="0" applyFont="1" applyBorder="1" applyAlignment="1" applyProtection="1">
      <alignment horizontal="center" vertical="top" wrapText="1"/>
      <protection locked="0"/>
    </xf>
    <xf numFmtId="0" fontId="26" fillId="0" borderId="63" xfId="0" applyFont="1" applyBorder="1" applyAlignment="1" applyProtection="1">
      <alignment horizontal="center" vertical="top" wrapText="1"/>
      <protection locked="0"/>
    </xf>
    <xf numFmtId="49" fontId="26" fillId="0" borderId="69" xfId="0" applyNumberFormat="1" applyFont="1" applyBorder="1" applyAlignment="1" applyProtection="1">
      <alignment horizontal="left" vertical="top" wrapText="1"/>
      <protection locked="0"/>
    </xf>
    <xf numFmtId="49" fontId="26" fillId="0" borderId="63" xfId="0" applyNumberFormat="1" applyFont="1" applyBorder="1" applyAlignment="1" applyProtection="1">
      <alignment horizontal="left" vertical="top" wrapText="1"/>
      <protection locked="0"/>
    </xf>
    <xf numFmtId="0" fontId="26" fillId="0" borderId="0" xfId="0" applyFont="1" applyAlignment="1" applyProtection="1">
      <alignment horizontal="center" vertical="center" wrapText="1"/>
    </xf>
    <xf numFmtId="0" fontId="26" fillId="0" borderId="68" xfId="0" applyFont="1" applyBorder="1" applyAlignment="1" applyProtection="1">
      <alignment horizontal="left" vertical="top" wrapText="1"/>
      <protection locked="0"/>
    </xf>
    <xf numFmtId="0" fontId="26" fillId="0" borderId="72" xfId="0" applyNumberFormat="1" applyFont="1" applyBorder="1" applyAlignment="1" applyProtection="1">
      <alignment horizontal="left" vertical="top" wrapText="1"/>
      <protection locked="0"/>
    </xf>
    <xf numFmtId="0" fontId="26" fillId="0" borderId="69" xfId="0" applyNumberFormat="1" applyFont="1" applyBorder="1" applyAlignment="1" applyProtection="1">
      <alignment horizontal="left" vertical="top" wrapText="1"/>
      <protection locked="0"/>
    </xf>
    <xf numFmtId="0" fontId="26" fillId="0" borderId="63" xfId="0" applyNumberFormat="1" applyFont="1" applyBorder="1" applyAlignment="1" applyProtection="1">
      <alignment horizontal="left" vertical="top" wrapText="1"/>
      <protection locked="0"/>
    </xf>
    <xf numFmtId="0" fontId="39" fillId="36" borderId="86" xfId="0" applyFont="1" applyFill="1" applyBorder="1" applyAlignment="1">
      <alignment vertical="center" wrapText="1" shrinkToFit="1"/>
    </xf>
    <xf numFmtId="0" fontId="39" fillId="36" borderId="87" xfId="0" applyFont="1" applyFill="1" applyBorder="1" applyAlignment="1">
      <alignment vertical="center" shrinkToFit="1"/>
    </xf>
    <xf numFmtId="0" fontId="39" fillId="36" borderId="88" xfId="0" applyFont="1" applyFill="1" applyBorder="1" applyAlignment="1">
      <alignment vertical="center" shrinkToFit="1"/>
    </xf>
    <xf numFmtId="0" fontId="39" fillId="36" borderId="89" xfId="0" applyFont="1" applyFill="1" applyBorder="1" applyAlignment="1">
      <alignment vertical="center" shrinkToFit="1"/>
    </xf>
    <xf numFmtId="0" fontId="39" fillId="36" borderId="0" xfId="0" applyFont="1" applyFill="1" applyAlignment="1">
      <alignment vertical="center" shrinkToFit="1"/>
    </xf>
    <xf numFmtId="0" fontId="39" fillId="36" borderId="90" xfId="0" applyFont="1" applyFill="1" applyBorder="1" applyAlignment="1">
      <alignment vertical="center" shrinkToFit="1"/>
    </xf>
    <xf numFmtId="0" fontId="39" fillId="36" borderId="91" xfId="0" applyFont="1" applyFill="1" applyBorder="1" applyAlignment="1">
      <alignment vertical="center" shrinkToFit="1"/>
    </xf>
    <xf numFmtId="0" fontId="39" fillId="36" borderId="92" xfId="0" applyFont="1" applyFill="1" applyBorder="1" applyAlignment="1">
      <alignment vertical="center" shrinkToFit="1"/>
    </xf>
    <xf numFmtId="0" fontId="39" fillId="36" borderId="93" xfId="0" applyFont="1" applyFill="1" applyBorder="1" applyAlignment="1">
      <alignment vertical="center" shrinkToFi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3">
    <dxf>
      <fill>
        <patternFill>
          <bgColor rgb="FFFF0000"/>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X$37" noThreeD="1"/>
</file>

<file path=xl/ctrlProps/ctrlProp4.xml><?xml version="1.0" encoding="utf-8"?>
<formControlPr xmlns="http://schemas.microsoft.com/office/spreadsheetml/2009/9/main" objectType="CheckBox" fmlaLink="$V$37" noThreeD="1"/>
</file>

<file path=xl/ctrlProps/ctrlProp5.xml><?xml version="1.0" encoding="utf-8"?>
<formControlPr xmlns="http://schemas.microsoft.com/office/spreadsheetml/2009/9/main" objectType="CheckBox" fmlaLink="$T$37" noThreeD="1"/>
</file>

<file path=xl/ctrlProps/ctrlProp6.xml><?xml version="1.0" encoding="utf-8"?>
<formControlPr xmlns="http://schemas.microsoft.com/office/spreadsheetml/2009/9/main" objectType="CheckBox" fmlaLink="$Q$37" noThreeD="1"/>
</file>

<file path=xl/ctrlProps/ctrlProp7.xml><?xml version="1.0" encoding="utf-8"?>
<formControlPr xmlns="http://schemas.microsoft.com/office/spreadsheetml/2009/9/main" objectType="CheckBox" fmlaLink="$O$37" noThreeD="1"/>
</file>

<file path=xl/ctrlProps/ctrlProp8.xml><?xml version="1.0" encoding="utf-8"?>
<formControlPr xmlns="http://schemas.microsoft.com/office/spreadsheetml/2009/9/main" objectType="CheckBox" fmlaLink="$N$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142875</xdr:colOff>
          <xdr:row>96</xdr:row>
          <xdr:rowOff>19050</xdr:rowOff>
        </xdr:from>
        <xdr:to>
          <xdr:col>6</xdr:col>
          <xdr:colOff>1133475</xdr:colOff>
          <xdr:row>105</xdr:row>
          <xdr:rowOff>142875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73152" tIns="54864" rIns="73152" bIns="54864" anchor="ctr" upright="1"/>
            <a:lstStyle/>
            <a:p>
              <a:pPr algn="ctr" rtl="0">
                <a:defRPr sz="1000"/>
              </a:pPr>
              <a:r>
                <a:rPr lang="ja-JP" altLang="en-US" sz="2800" b="1" i="0" u="none" strike="noStrike" baseline="0">
                  <a:solidFill>
                    <a:srgbClr val="0000FF"/>
                  </a:solidFill>
                  <a:latin typeface="Meiryo UI"/>
                  <a:ea typeface="Meiryo UI"/>
                </a:rPr>
                <a:t>完了ボタン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34</xdr:row>
          <xdr:rowOff>219075</xdr:rowOff>
        </xdr:from>
        <xdr:to>
          <xdr:col>9</xdr:col>
          <xdr:colOff>266700</xdr:colOff>
          <xdr:row>35</xdr:row>
          <xdr:rowOff>371475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219075</xdr:rowOff>
        </xdr:from>
        <xdr:to>
          <xdr:col>11</xdr:col>
          <xdr:colOff>66675</xdr:colOff>
          <xdr:row>35</xdr:row>
          <xdr:rowOff>371475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34</xdr:row>
          <xdr:rowOff>219075</xdr:rowOff>
        </xdr:from>
        <xdr:to>
          <xdr:col>9</xdr:col>
          <xdr:colOff>266700</xdr:colOff>
          <xdr:row>35</xdr:row>
          <xdr:rowOff>371475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34</xdr:row>
          <xdr:rowOff>219075</xdr:rowOff>
        </xdr:from>
        <xdr:to>
          <xdr:col>6</xdr:col>
          <xdr:colOff>400050</xdr:colOff>
          <xdr:row>35</xdr:row>
          <xdr:rowOff>371475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34</xdr:row>
          <xdr:rowOff>219075</xdr:rowOff>
        </xdr:from>
        <xdr:to>
          <xdr:col>3</xdr:col>
          <xdr:colOff>419100</xdr:colOff>
          <xdr:row>35</xdr:row>
          <xdr:rowOff>371475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219075</xdr:rowOff>
        </xdr:from>
        <xdr:to>
          <xdr:col>1</xdr:col>
          <xdr:colOff>438150</xdr:colOff>
          <xdr:row>35</xdr:row>
          <xdr:rowOff>371475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50</xdr:row>
          <xdr:rowOff>19050</xdr:rowOff>
        </xdr:from>
        <xdr:to>
          <xdr:col>1</xdr:col>
          <xdr:colOff>447675</xdr:colOff>
          <xdr:row>51</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106"/>
  <sheetViews>
    <sheetView showGridLines="0" tabSelected="1" zoomScale="85" zoomScaleNormal="85" zoomScaleSheetLayoutView="100" workbookViewId="0">
      <selection activeCell="B1" sqref="B1:D1"/>
    </sheetView>
  </sheetViews>
  <sheetFormatPr defaultColWidth="8.75" defaultRowHeight="13.5" x14ac:dyDescent="0.4"/>
  <cols>
    <col min="1" max="1" width="2.625" style="4" customWidth="1"/>
    <col min="2" max="2" width="22.125" style="4" customWidth="1"/>
    <col min="3" max="3" width="2.5" style="4" customWidth="1"/>
    <col min="4" max="4" width="20.875" style="4" customWidth="1"/>
    <col min="5" max="5" width="5" style="4" bestFit="1" customWidth="1"/>
    <col min="6" max="6" width="2.5" style="4" customWidth="1"/>
    <col min="7" max="7" width="22.125" style="4" customWidth="1"/>
    <col min="8" max="8" width="5" style="4" customWidth="1"/>
    <col min="9" max="9" width="2.5" style="4" customWidth="1"/>
    <col min="10" max="10" width="22.125" style="4" customWidth="1"/>
    <col min="11" max="11" width="5" style="4" customWidth="1"/>
    <col min="12" max="12" width="22.125" style="4" customWidth="1"/>
    <col min="13" max="13" width="8.75" style="4" customWidth="1"/>
    <col min="14" max="14" width="8.75" style="103" customWidth="1"/>
    <col min="15" max="15" width="8.75" style="103"/>
    <col min="16" max="16" width="7" style="103" bestFit="1" customWidth="1"/>
    <col min="17" max="19" width="8.75" style="103"/>
    <col min="20" max="25" width="8.75" style="102"/>
    <col min="26" max="26" width="8.75" style="90"/>
    <col min="27" max="16384" width="8.75" style="4"/>
  </cols>
  <sheetData>
    <row r="1" spans="2:14" ht="18.600000000000001" customHeight="1" x14ac:dyDescent="0.4">
      <c r="B1" s="188" t="s">
        <v>0</v>
      </c>
      <c r="C1" s="188"/>
      <c r="D1" s="188"/>
      <c r="E1" s="43"/>
      <c r="F1" s="43"/>
    </row>
    <row r="2" spans="2:14" ht="18.600000000000001" customHeight="1" x14ac:dyDescent="0.4">
      <c r="B2" s="5"/>
      <c r="C2" s="5"/>
      <c r="D2" s="15"/>
      <c r="E2" s="15"/>
      <c r="F2" s="15"/>
    </row>
    <row r="3" spans="2:14" ht="19.899999999999999" customHeight="1" x14ac:dyDescent="0.4">
      <c r="B3" s="194" t="s">
        <v>26</v>
      </c>
      <c r="C3" s="194"/>
      <c r="D3" s="194" t="s">
        <v>27</v>
      </c>
      <c r="E3" s="194"/>
      <c r="F3" s="192"/>
      <c r="G3" s="193"/>
      <c r="H3" s="12"/>
      <c r="I3" s="12"/>
      <c r="J3" s="12"/>
      <c r="K3" s="12"/>
      <c r="L3" s="12"/>
      <c r="M3" s="12"/>
      <c r="N3" s="103" t="b">
        <f>NOT(B4="")</f>
        <v>0</v>
      </c>
    </row>
    <row r="4" spans="2:14" ht="19.899999999999999" customHeight="1" x14ac:dyDescent="0.4">
      <c r="B4" s="195"/>
      <c r="C4" s="195"/>
      <c r="D4" s="195"/>
      <c r="E4" s="195"/>
      <c r="F4" s="192"/>
      <c r="G4" s="193"/>
      <c r="H4" s="12"/>
      <c r="I4" s="12"/>
      <c r="J4" s="12"/>
      <c r="K4" s="12"/>
      <c r="L4" s="12"/>
      <c r="M4" s="12"/>
      <c r="N4" s="103" t="b">
        <f>NOT(D4="")</f>
        <v>0</v>
      </c>
    </row>
    <row r="5" spans="2:14" ht="16.899999999999999" customHeight="1" x14ac:dyDescent="0.4">
      <c r="B5" s="12"/>
      <c r="C5" s="12"/>
      <c r="D5" s="12"/>
      <c r="E5" s="12"/>
      <c r="F5" s="12"/>
      <c r="G5" s="12"/>
      <c r="H5" s="12"/>
      <c r="I5" s="12"/>
      <c r="J5" s="12"/>
      <c r="K5" s="12"/>
      <c r="L5" s="12"/>
      <c r="M5" s="12"/>
    </row>
    <row r="6" spans="2:14" ht="16.899999999999999" customHeight="1" x14ac:dyDescent="0.4">
      <c r="B6" s="12"/>
      <c r="C6" s="12"/>
      <c r="D6" s="12"/>
      <c r="E6" s="12"/>
      <c r="F6" s="12"/>
      <c r="G6" s="12"/>
      <c r="H6" s="12"/>
      <c r="I6" s="12"/>
      <c r="J6" s="12"/>
      <c r="K6" s="12"/>
      <c r="L6" s="12"/>
      <c r="M6" s="12"/>
    </row>
    <row r="7" spans="2:14" x14ac:dyDescent="0.4">
      <c r="B7" s="6"/>
      <c r="C7" s="6"/>
      <c r="D7" s="6"/>
      <c r="E7" s="6"/>
      <c r="F7" s="6"/>
    </row>
    <row r="8" spans="2:14" ht="28.5" x14ac:dyDescent="0.4">
      <c r="B8" s="189" t="s">
        <v>18</v>
      </c>
      <c r="C8" s="189"/>
      <c r="D8" s="189"/>
      <c r="E8" s="189"/>
      <c r="F8" s="189"/>
      <c r="G8" s="189"/>
      <c r="H8" s="189"/>
      <c r="I8" s="189"/>
      <c r="J8" s="189"/>
      <c r="K8" s="189"/>
      <c r="L8" s="189"/>
      <c r="M8" s="93"/>
    </row>
    <row r="9" spans="2:14" ht="18" customHeight="1" x14ac:dyDescent="0.4">
      <c r="B9" s="7"/>
      <c r="C9" s="7"/>
      <c r="D9" s="7"/>
      <c r="E9" s="7"/>
      <c r="F9" s="7"/>
      <c r="G9" s="7"/>
      <c r="H9" s="7"/>
      <c r="I9" s="7"/>
      <c r="J9" s="7"/>
      <c r="K9" s="7"/>
      <c r="L9" s="7"/>
      <c r="M9" s="7"/>
    </row>
    <row r="10" spans="2:14" x14ac:dyDescent="0.4">
      <c r="B10" s="6"/>
      <c r="C10" s="6"/>
      <c r="D10" s="6"/>
      <c r="E10" s="6"/>
      <c r="F10" s="6"/>
    </row>
    <row r="11" spans="2:14" ht="18" customHeight="1" x14ac:dyDescent="0.4">
      <c r="B11" s="191" t="s">
        <v>272</v>
      </c>
      <c r="C11" s="191"/>
      <c r="D11" s="191"/>
      <c r="E11" s="191"/>
      <c r="F11" s="191"/>
      <c r="G11" s="191"/>
      <c r="H11" s="191"/>
      <c r="I11" s="191"/>
      <c r="J11" s="191"/>
      <c r="K11" s="191"/>
      <c r="L11" s="191"/>
      <c r="M11" s="94"/>
    </row>
    <row r="12" spans="2:14" ht="18" customHeight="1" x14ac:dyDescent="0.4">
      <c r="B12" s="191" t="s">
        <v>23</v>
      </c>
      <c r="C12" s="191"/>
      <c r="D12" s="191"/>
      <c r="E12" s="191"/>
      <c r="F12" s="191"/>
      <c r="G12" s="191"/>
      <c r="H12" s="191"/>
      <c r="I12" s="191"/>
      <c r="J12" s="191"/>
      <c r="K12" s="191"/>
      <c r="L12" s="191"/>
      <c r="M12" s="94"/>
    </row>
    <row r="13" spans="2:14" ht="18" customHeight="1" x14ac:dyDescent="0.4">
      <c r="B13" s="191" t="s">
        <v>24</v>
      </c>
      <c r="C13" s="191"/>
      <c r="D13" s="191"/>
      <c r="E13" s="191"/>
      <c r="F13" s="191"/>
      <c r="G13" s="191"/>
      <c r="H13" s="191"/>
      <c r="I13" s="191"/>
      <c r="J13" s="191"/>
      <c r="K13" s="191"/>
      <c r="L13" s="191"/>
      <c r="M13" s="94"/>
    </row>
    <row r="14" spans="2:14" ht="18" customHeight="1" x14ac:dyDescent="0.4"/>
    <row r="15" spans="2:14" ht="18" customHeight="1" x14ac:dyDescent="0.4">
      <c r="B15" s="16" t="s">
        <v>22</v>
      </c>
      <c r="C15" s="208"/>
      <c r="D15" s="208"/>
      <c r="E15" s="101"/>
      <c r="F15" s="101"/>
    </row>
    <row r="16" spans="2:14" ht="18" customHeight="1" x14ac:dyDescent="0.4">
      <c r="B16" s="10"/>
      <c r="C16" s="10"/>
      <c r="D16" s="10"/>
      <c r="E16" s="10"/>
      <c r="F16" s="10"/>
    </row>
    <row r="17" spans="2:15" ht="18" customHeight="1" x14ac:dyDescent="0.4">
      <c r="B17" s="9"/>
      <c r="C17" s="9"/>
      <c r="D17" s="9"/>
      <c r="E17" s="9"/>
      <c r="F17" s="9"/>
    </row>
    <row r="18" spans="2:15" ht="18" customHeight="1" x14ac:dyDescent="0.4">
      <c r="B18" s="190" t="s">
        <v>20</v>
      </c>
      <c r="C18" s="190"/>
      <c r="D18" s="190"/>
      <c r="E18" s="190"/>
      <c r="F18" s="190"/>
      <c r="G18" s="190"/>
      <c r="H18" s="14"/>
      <c r="I18" s="14"/>
    </row>
    <row r="19" spans="2:15" ht="18" customHeight="1" x14ac:dyDescent="0.4">
      <c r="B19" s="8"/>
      <c r="C19" s="8"/>
    </row>
    <row r="20" spans="2:15" ht="18" customHeight="1" x14ac:dyDescent="0.4"/>
    <row r="21" spans="2:15" ht="18" customHeight="1" thickBot="1" x14ac:dyDescent="0.45">
      <c r="B21" s="10" t="s">
        <v>1</v>
      </c>
    </row>
    <row r="22" spans="2:15" ht="34.9" customHeight="1" x14ac:dyDescent="0.4">
      <c r="B22" s="166" t="s">
        <v>267</v>
      </c>
      <c r="C22" s="152" t="s">
        <v>17</v>
      </c>
      <c r="D22" s="151"/>
      <c r="E22" s="196"/>
      <c r="F22" s="197"/>
      <c r="G22" s="197"/>
      <c r="H22" s="197"/>
      <c r="I22" s="197"/>
      <c r="J22" s="197"/>
      <c r="K22" s="197"/>
      <c r="L22" s="198"/>
      <c r="M22" s="90"/>
      <c r="N22" s="103" t="b">
        <f>NOT(E22="")</f>
        <v>0</v>
      </c>
      <c r="O22" s="103">
        <f t="shared" ref="O22:O32" si="0">COUNTIF(N22, "TRUE")</f>
        <v>0</v>
      </c>
    </row>
    <row r="23" spans="2:15" ht="24" customHeight="1" x14ac:dyDescent="0.4">
      <c r="B23" s="167"/>
      <c r="C23" s="205" t="s">
        <v>268</v>
      </c>
      <c r="D23" s="170"/>
      <c r="E23" s="199"/>
      <c r="F23" s="200"/>
      <c r="G23" s="200"/>
      <c r="H23" s="200"/>
      <c r="I23" s="200"/>
      <c r="J23" s="200"/>
      <c r="K23" s="200"/>
      <c r="L23" s="201"/>
      <c r="M23" s="90"/>
      <c r="N23" s="103" t="b">
        <f>NOT(E23="")</f>
        <v>0</v>
      </c>
      <c r="O23" s="103">
        <f t="shared" si="0"/>
        <v>0</v>
      </c>
    </row>
    <row r="24" spans="2:15" ht="34.9" customHeight="1" x14ac:dyDescent="0.4">
      <c r="B24" s="165"/>
      <c r="C24" s="206"/>
      <c r="D24" s="207"/>
      <c r="E24" s="202"/>
      <c r="F24" s="203"/>
      <c r="G24" s="203"/>
      <c r="H24" s="203"/>
      <c r="I24" s="203"/>
      <c r="J24" s="203"/>
      <c r="K24" s="203"/>
      <c r="L24" s="204"/>
      <c r="M24" s="90"/>
      <c r="N24" s="103" t="b">
        <f t="shared" ref="N24:N28" si="1">NOT(E24="")</f>
        <v>0</v>
      </c>
      <c r="O24" s="103">
        <f t="shared" si="0"/>
        <v>0</v>
      </c>
    </row>
    <row r="25" spans="2:15" ht="24" customHeight="1" x14ac:dyDescent="0.4">
      <c r="B25" s="167" t="s">
        <v>2</v>
      </c>
      <c r="C25" s="205" t="s">
        <v>25</v>
      </c>
      <c r="D25" s="170"/>
      <c r="E25" s="199"/>
      <c r="F25" s="200"/>
      <c r="G25" s="200"/>
      <c r="H25" s="200"/>
      <c r="I25" s="200"/>
      <c r="J25" s="200"/>
      <c r="K25" s="200"/>
      <c r="L25" s="201"/>
      <c r="M25" s="90"/>
      <c r="N25" s="103" t="b">
        <f t="shared" si="1"/>
        <v>0</v>
      </c>
      <c r="O25" s="103">
        <f t="shared" si="0"/>
        <v>0</v>
      </c>
    </row>
    <row r="26" spans="2:15" ht="34.9" customHeight="1" x14ac:dyDescent="0.4">
      <c r="B26" s="167"/>
      <c r="C26" s="206"/>
      <c r="D26" s="207"/>
      <c r="E26" s="202"/>
      <c r="F26" s="203"/>
      <c r="G26" s="203"/>
      <c r="H26" s="203"/>
      <c r="I26" s="203"/>
      <c r="J26" s="203"/>
      <c r="K26" s="203"/>
      <c r="L26" s="204"/>
      <c r="M26" s="90"/>
      <c r="N26" s="103" t="b">
        <f t="shared" si="1"/>
        <v>0</v>
      </c>
      <c r="O26" s="103">
        <f t="shared" si="0"/>
        <v>0</v>
      </c>
    </row>
    <row r="27" spans="2:15" ht="34.9" customHeight="1" x14ac:dyDescent="0.4">
      <c r="B27" s="218" t="s">
        <v>3</v>
      </c>
      <c r="C27" s="168" t="s">
        <v>93</v>
      </c>
      <c r="D27" s="170"/>
      <c r="E27" s="226"/>
      <c r="F27" s="227"/>
      <c r="G27" s="227"/>
      <c r="H27" s="227"/>
      <c r="I27" s="227"/>
      <c r="J27" s="227"/>
      <c r="K27" s="227"/>
      <c r="L27" s="228"/>
      <c r="M27" s="90"/>
      <c r="N27" s="103" t="b">
        <f t="shared" si="1"/>
        <v>0</v>
      </c>
      <c r="O27" s="103">
        <f t="shared" si="0"/>
        <v>0</v>
      </c>
    </row>
    <row r="28" spans="2:15" ht="24" customHeight="1" x14ac:dyDescent="0.4">
      <c r="B28" s="219"/>
      <c r="C28" s="210" t="s">
        <v>144</v>
      </c>
      <c r="D28" s="212"/>
      <c r="E28" s="235"/>
      <c r="F28" s="236"/>
      <c r="G28" s="236"/>
      <c r="H28" s="236"/>
      <c r="I28" s="236"/>
      <c r="J28" s="236"/>
      <c r="K28" s="236"/>
      <c r="L28" s="237"/>
      <c r="M28" s="90"/>
      <c r="N28" s="103" t="b">
        <f t="shared" si="1"/>
        <v>0</v>
      </c>
      <c r="O28" s="103">
        <f t="shared" si="0"/>
        <v>0</v>
      </c>
    </row>
    <row r="29" spans="2:15" ht="34.9" customHeight="1" thickBot="1" x14ac:dyDescent="0.45">
      <c r="B29" s="165"/>
      <c r="C29" s="206"/>
      <c r="D29" s="207"/>
      <c r="E29" s="229"/>
      <c r="F29" s="230"/>
      <c r="G29" s="230"/>
      <c r="H29" s="230"/>
      <c r="I29" s="230"/>
      <c r="J29" s="230"/>
      <c r="K29" s="230"/>
      <c r="L29" s="231"/>
      <c r="M29" s="90"/>
      <c r="N29" s="103" t="b">
        <f>NOT(E29="")</f>
        <v>0</v>
      </c>
      <c r="O29" s="103">
        <f t="shared" si="0"/>
        <v>0</v>
      </c>
    </row>
    <row r="30" spans="2:15" ht="33" customHeight="1" x14ac:dyDescent="0.4">
      <c r="B30" s="41" t="s">
        <v>4</v>
      </c>
      <c r="C30" s="232"/>
      <c r="D30" s="233"/>
      <c r="E30" s="233"/>
      <c r="F30" s="233"/>
      <c r="G30" s="234"/>
      <c r="H30" s="17"/>
      <c r="I30" s="17"/>
      <c r="J30" s="17"/>
      <c r="K30" s="17"/>
      <c r="L30" s="17"/>
      <c r="M30" s="12"/>
      <c r="N30" s="103" t="b">
        <f>NOT(C30="")</f>
        <v>0</v>
      </c>
      <c r="O30" s="103">
        <f t="shared" si="0"/>
        <v>0</v>
      </c>
    </row>
    <row r="31" spans="2:15" ht="33" customHeight="1" x14ac:dyDescent="0.4">
      <c r="B31" s="41" t="s">
        <v>19</v>
      </c>
      <c r="C31" s="232"/>
      <c r="D31" s="233"/>
      <c r="E31" s="233"/>
      <c r="F31" s="233"/>
      <c r="G31" s="234"/>
      <c r="H31" s="12"/>
      <c r="I31" s="12"/>
      <c r="J31" s="12"/>
      <c r="K31" s="12"/>
      <c r="L31" s="12"/>
      <c r="M31" s="12"/>
      <c r="N31" s="103" t="b">
        <f t="shared" ref="N31:N32" si="2">NOT(C31="")</f>
        <v>0</v>
      </c>
      <c r="O31" s="103">
        <f t="shared" si="0"/>
        <v>0</v>
      </c>
    </row>
    <row r="32" spans="2:15" ht="33" customHeight="1" thickBot="1" x14ac:dyDescent="0.45">
      <c r="B32" s="42" t="s">
        <v>5</v>
      </c>
      <c r="C32" s="146"/>
      <c r="D32" s="147"/>
      <c r="E32" s="147"/>
      <c r="F32" s="147"/>
      <c r="G32" s="148"/>
      <c r="H32" s="12"/>
      <c r="I32" s="12"/>
      <c r="J32" s="12"/>
      <c r="K32" s="12"/>
      <c r="L32" s="12"/>
      <c r="M32" s="12"/>
      <c r="N32" s="103" t="b">
        <f t="shared" si="2"/>
        <v>0</v>
      </c>
      <c r="O32" s="103">
        <f t="shared" si="0"/>
        <v>0</v>
      </c>
    </row>
    <row r="33" spans="2:25" ht="18" customHeight="1" x14ac:dyDescent="0.4">
      <c r="B33" s="6"/>
      <c r="C33" s="6"/>
      <c r="D33" s="6"/>
      <c r="E33" s="6"/>
      <c r="F33" s="6"/>
    </row>
    <row r="34" spans="2:25" ht="18" customHeight="1" x14ac:dyDescent="0.4">
      <c r="B34" s="6"/>
      <c r="C34" s="6"/>
      <c r="D34" s="6"/>
      <c r="E34" s="6"/>
      <c r="F34" s="6"/>
    </row>
    <row r="35" spans="2:25" ht="18" customHeight="1" thickBot="1" x14ac:dyDescent="0.45">
      <c r="B35" s="161" t="s">
        <v>94</v>
      </c>
      <c r="C35" s="161"/>
      <c r="D35" s="161"/>
      <c r="E35" s="161"/>
      <c r="F35" s="161"/>
      <c r="G35" s="161"/>
      <c r="H35" s="161"/>
      <c r="I35" s="161"/>
      <c r="J35" s="161"/>
    </row>
    <row r="36" spans="2:25" ht="30" customHeight="1" thickBot="1" x14ac:dyDescent="0.45">
      <c r="B36" s="222" t="s">
        <v>270</v>
      </c>
      <c r="C36" s="222"/>
      <c r="D36" s="220" t="s">
        <v>95</v>
      </c>
      <c r="E36" s="220"/>
      <c r="F36" s="220"/>
      <c r="G36" s="221" t="s">
        <v>96</v>
      </c>
      <c r="H36" s="221"/>
      <c r="I36" s="222" t="s">
        <v>269</v>
      </c>
      <c r="J36" s="222"/>
      <c r="K36" s="222" t="s">
        <v>97</v>
      </c>
      <c r="L36" s="222"/>
      <c r="M36" s="98"/>
      <c r="N36" s="104" t="str">
        <f>IF(COUNTIF(O37:Y37, "TRUE"), "TRUE", "")</f>
        <v/>
      </c>
      <c r="O36" s="103">
        <f>COUNTIF(N36, "TRUE")</f>
        <v>0</v>
      </c>
    </row>
    <row r="37" spans="2:25" ht="18" customHeight="1" x14ac:dyDescent="0.4">
      <c r="O37" s="125" t="b">
        <v>0</v>
      </c>
      <c r="P37" s="125"/>
      <c r="Q37" s="125" t="b">
        <v>0</v>
      </c>
      <c r="R37" s="125"/>
      <c r="S37" s="125"/>
      <c r="T37" s="126" t="b">
        <v>0</v>
      </c>
      <c r="U37" s="126"/>
      <c r="V37" s="126" t="b">
        <v>0</v>
      </c>
      <c r="W37" s="126"/>
      <c r="X37" s="126" t="b">
        <v>0</v>
      </c>
      <c r="Y37" s="126"/>
    </row>
    <row r="38" spans="2:25" ht="18" customHeight="1" x14ac:dyDescent="0.4">
      <c r="O38" s="125" t="str">
        <f>IF(O37=TRUE,B36,"")</f>
        <v/>
      </c>
      <c r="P38" s="125"/>
      <c r="Q38" s="125" t="str">
        <f>IF(Q37=TRUE,D36,"")</f>
        <v/>
      </c>
      <c r="R38" s="125"/>
      <c r="S38" s="125"/>
      <c r="T38" s="126" t="str">
        <f>IF(T37=TRUE,G36,"")</f>
        <v/>
      </c>
      <c r="U38" s="126"/>
      <c r="V38" s="126" t="str">
        <f>IF(V37=TRUE,I36,"")</f>
        <v/>
      </c>
      <c r="W38" s="126"/>
      <c r="X38" s="126" t="str">
        <f>IF(X37=TRUE,K36,"")</f>
        <v/>
      </c>
      <c r="Y38" s="126"/>
    </row>
    <row r="39" spans="2:25" ht="18" customHeight="1" thickBot="1" x14ac:dyDescent="0.45">
      <c r="B39" s="238" t="s">
        <v>21</v>
      </c>
      <c r="C39" s="238"/>
      <c r="D39" s="238"/>
      <c r="E39" s="15"/>
      <c r="F39" s="15"/>
    </row>
    <row r="40" spans="2:25" ht="18" customHeight="1" x14ac:dyDescent="0.4">
      <c r="B40" s="127" t="str">
        <f>CONCATENATE(別表!H4,別表!H5,別表!H6,別表!H7,別表!H8,別表!H9,別表!H10,別表!H11,別表!H12,別表!H13,別表!H14,別表!H15,別表!H16,別表!H17,別表!H18,別表!H19,別表!H20,別表!H21,別表!H22,別表!H23,別表!H24,別表!H25,別表!H26,別表!H27,別表!H28,別表!H29,別表!H30,別表!H31,別表!H32,別表!H33,別表!H34,別表!H35,別表!H36,別表!H37,別表!H38,別表!H39,別表!H40,別表!H41,別表!H42,別表!H43,別表!H44,別表!H45,別表!H46,別表!H47,別表!H48,別表!H49,別表!H50,別表!H51,別表!H52,別表!H53,別表!H54,別表!H55,別表!H56,別表!H57,別表!H58,別表!H59,別表!H60,別表!H61,別表!H62,別表!H63,別表!H64,別表!H65,別表!H66,別表!H67,別表!H68,別表!H69,別表!H70,別表!H71,別表!H72,別表!H73,別表!H74,別表!H75,別表!H76,別表!H77,別表!H78,別表!H79,別表!H80,別表!H81,別表!H82,別表!H83,別表!H84,別表!H85,別表!H86,別表!H87,別表!H88,別表!H89,別表!H90,別表!H91,別表!H92,別表!H93,別表!H94,別表!H95,別表!H96,別表!H97,別表!H98,別表!H99,別表!H100,別表!H101,別表!H102,別表!H103,別表!H104,別表!H105,別表!H106,別表!H107,別表!H108,別表!H109,別表!H110,別表!H111,別表!H112,別表!H113,別表!H114,別表!H115,別表!H116,別表!H117,別表!H118,別表!H119,別表!H120,別表!H121,別表!H122,別表!H123,別表!H124,別表!H125,別表!H126,別表!H127,別表!H128,別表!H129,別表!H130,別表!H131,別表!H132,別表!H133,別表!H134,別表!H135,別表!H136,別表!H137,別表!H138,別表!H139,別表!H140,別表!H141,別表!H142,別表!H143,別表!H144,別表!H145,別表!H146)</f>
        <v/>
      </c>
      <c r="C40" s="128"/>
      <c r="D40" s="128"/>
      <c r="E40" s="128"/>
      <c r="F40" s="128"/>
      <c r="G40" s="128"/>
      <c r="H40" s="128"/>
      <c r="I40" s="128"/>
      <c r="J40" s="128"/>
      <c r="K40" s="128"/>
      <c r="L40" s="129"/>
      <c r="M40" s="97"/>
    </row>
    <row r="41" spans="2:25" ht="18" customHeight="1" x14ac:dyDescent="0.4">
      <c r="B41" s="130"/>
      <c r="C41" s="131"/>
      <c r="D41" s="131"/>
      <c r="E41" s="131"/>
      <c r="F41" s="131"/>
      <c r="G41" s="131"/>
      <c r="H41" s="131"/>
      <c r="I41" s="131"/>
      <c r="J41" s="131"/>
      <c r="K41" s="131"/>
      <c r="L41" s="132"/>
      <c r="M41" s="97"/>
    </row>
    <row r="42" spans="2:25" ht="18" customHeight="1" x14ac:dyDescent="0.4">
      <c r="B42" s="130"/>
      <c r="C42" s="131"/>
      <c r="D42" s="131"/>
      <c r="E42" s="131"/>
      <c r="F42" s="131"/>
      <c r="G42" s="131"/>
      <c r="H42" s="131"/>
      <c r="I42" s="131"/>
      <c r="J42" s="131"/>
      <c r="K42" s="131"/>
      <c r="L42" s="132"/>
      <c r="M42" s="97"/>
    </row>
    <row r="43" spans="2:25" ht="18" customHeight="1" x14ac:dyDescent="0.4">
      <c r="B43" s="130"/>
      <c r="C43" s="131"/>
      <c r="D43" s="131"/>
      <c r="E43" s="131"/>
      <c r="F43" s="131"/>
      <c r="G43" s="131"/>
      <c r="H43" s="131"/>
      <c r="I43" s="131"/>
      <c r="J43" s="131"/>
      <c r="K43" s="131"/>
      <c r="L43" s="132"/>
      <c r="M43" s="97"/>
    </row>
    <row r="44" spans="2:25" ht="18" customHeight="1" x14ac:dyDescent="0.4">
      <c r="B44" s="130"/>
      <c r="C44" s="131"/>
      <c r="D44" s="131"/>
      <c r="E44" s="131"/>
      <c r="F44" s="131"/>
      <c r="G44" s="131"/>
      <c r="H44" s="131"/>
      <c r="I44" s="131"/>
      <c r="J44" s="131"/>
      <c r="K44" s="131"/>
      <c r="L44" s="132"/>
      <c r="M44" s="97"/>
    </row>
    <row r="45" spans="2:25" ht="18" customHeight="1" thickBot="1" x14ac:dyDescent="0.45">
      <c r="B45" s="133"/>
      <c r="C45" s="134"/>
      <c r="D45" s="134"/>
      <c r="E45" s="134"/>
      <c r="F45" s="134"/>
      <c r="G45" s="134"/>
      <c r="H45" s="134"/>
      <c r="I45" s="134"/>
      <c r="J45" s="134"/>
      <c r="K45" s="134"/>
      <c r="L45" s="135"/>
      <c r="M45" s="97"/>
    </row>
    <row r="46" spans="2:25" ht="18" customHeight="1" x14ac:dyDescent="0.4">
      <c r="B46" s="13"/>
      <c r="C46" s="13"/>
      <c r="D46" s="13"/>
      <c r="E46" s="13"/>
      <c r="F46" s="13"/>
      <c r="G46" s="13"/>
      <c r="H46" s="13"/>
      <c r="I46" s="13"/>
      <c r="J46" s="13"/>
      <c r="K46" s="13"/>
      <c r="L46" s="13"/>
      <c r="M46" s="13"/>
    </row>
    <row r="47" spans="2:25" ht="18" customHeight="1" x14ac:dyDescent="0.4">
      <c r="B47" s="13"/>
      <c r="C47" s="13"/>
      <c r="D47" s="13"/>
      <c r="E47" s="13"/>
      <c r="F47" s="13"/>
      <c r="G47" s="13"/>
      <c r="H47" s="13"/>
      <c r="I47" s="13"/>
      <c r="J47" s="13"/>
      <c r="K47" s="13"/>
      <c r="L47" s="13"/>
      <c r="M47" s="13"/>
    </row>
    <row r="48" spans="2:25" ht="18" customHeight="1" x14ac:dyDescent="0.4">
      <c r="B48" s="13"/>
      <c r="C48" s="13"/>
      <c r="D48" s="13"/>
      <c r="E48" s="13"/>
      <c r="F48" s="13"/>
      <c r="G48" s="13"/>
      <c r="H48" s="13"/>
      <c r="I48" s="13"/>
      <c r="J48" s="13"/>
      <c r="K48" s="13"/>
      <c r="L48" s="13"/>
      <c r="M48" s="13"/>
    </row>
    <row r="49" spans="2:15" ht="18.75" x14ac:dyDescent="0.4">
      <c r="B49" s="92" t="s">
        <v>147</v>
      </c>
      <c r="C49" s="91" t="s">
        <v>148</v>
      </c>
      <c r="D49" s="13"/>
      <c r="E49" s="13"/>
      <c r="F49" s="13"/>
      <c r="G49" s="13"/>
      <c r="H49" s="13"/>
      <c r="I49" s="13"/>
      <c r="J49" s="13"/>
      <c r="K49" s="13"/>
      <c r="L49" s="13"/>
      <c r="M49" s="13"/>
    </row>
    <row r="50" spans="2:15" ht="18" customHeight="1" x14ac:dyDescent="0.4">
      <c r="B50" s="91" t="s">
        <v>143</v>
      </c>
      <c r="C50" s="13"/>
      <c r="D50" s="13"/>
      <c r="E50" s="13"/>
      <c r="F50" s="13"/>
      <c r="G50" s="13"/>
      <c r="H50" s="13"/>
      <c r="I50" s="13"/>
      <c r="J50" s="13"/>
      <c r="K50" s="13"/>
      <c r="L50" s="13"/>
      <c r="M50" s="13"/>
    </row>
    <row r="51" spans="2:15" ht="30" customHeight="1" x14ac:dyDescent="0.4">
      <c r="B51" s="116" t="s">
        <v>142</v>
      </c>
      <c r="C51" s="13"/>
      <c r="D51" s="13"/>
      <c r="E51" s="13"/>
      <c r="F51" s="13"/>
      <c r="G51" s="13"/>
      <c r="H51" s="13"/>
      <c r="I51" s="13"/>
      <c r="J51" s="13"/>
      <c r="K51" s="13"/>
      <c r="L51" s="13"/>
      <c r="M51" s="13"/>
      <c r="N51" s="105" t="b">
        <v>0</v>
      </c>
      <c r="O51" s="106" t="str">
        <f>IF(N51=FALSE,"●","")</f>
        <v>●</v>
      </c>
    </row>
    <row r="52" spans="2:15" ht="18" customHeight="1" thickBot="1" x14ac:dyDescent="0.45">
      <c r="B52" s="10"/>
    </row>
    <row r="53" spans="2:15" ht="33" customHeight="1" x14ac:dyDescent="0.4">
      <c r="B53" s="166" t="s">
        <v>267</v>
      </c>
      <c r="C53" s="152" t="s">
        <v>17</v>
      </c>
      <c r="D53" s="150"/>
      <c r="E53" s="151"/>
      <c r="F53" s="242"/>
      <c r="G53" s="243"/>
      <c r="H53" s="243"/>
      <c r="I53" s="243"/>
      <c r="J53" s="243"/>
      <c r="K53" s="243"/>
      <c r="L53" s="244"/>
      <c r="M53" s="21"/>
      <c r="N53" s="103" t="b">
        <f>NOT(F53="")</f>
        <v>0</v>
      </c>
      <c r="O53" s="103">
        <f t="shared" ref="O53:O62" si="3">COUNTIF(N53, "TRUE")</f>
        <v>0</v>
      </c>
    </row>
    <row r="54" spans="2:15" ht="24" customHeight="1" x14ac:dyDescent="0.4">
      <c r="B54" s="167"/>
      <c r="C54" s="205" t="s">
        <v>268</v>
      </c>
      <c r="D54" s="169"/>
      <c r="E54" s="170"/>
      <c r="F54" s="199"/>
      <c r="G54" s="200"/>
      <c r="H54" s="200"/>
      <c r="I54" s="200"/>
      <c r="J54" s="200"/>
      <c r="K54" s="200"/>
      <c r="L54" s="201"/>
      <c r="M54" s="21"/>
      <c r="N54" s="103" t="b">
        <f t="shared" ref="N54:N60" si="4">NOT(F54="")</f>
        <v>0</v>
      </c>
      <c r="O54" s="103">
        <f t="shared" si="3"/>
        <v>0</v>
      </c>
    </row>
    <row r="55" spans="2:15" ht="34.9" customHeight="1" x14ac:dyDescent="0.4">
      <c r="B55" s="167"/>
      <c r="C55" s="206"/>
      <c r="D55" s="209"/>
      <c r="E55" s="207"/>
      <c r="F55" s="202"/>
      <c r="G55" s="203"/>
      <c r="H55" s="203"/>
      <c r="I55" s="203"/>
      <c r="J55" s="203"/>
      <c r="K55" s="203"/>
      <c r="L55" s="204"/>
      <c r="M55" s="21"/>
      <c r="N55" s="103" t="b">
        <f t="shared" si="4"/>
        <v>0</v>
      </c>
      <c r="O55" s="103">
        <f t="shared" si="3"/>
        <v>0</v>
      </c>
    </row>
    <row r="56" spans="2:15" ht="24" customHeight="1" x14ac:dyDescent="0.4">
      <c r="B56" s="163" t="s">
        <v>90</v>
      </c>
      <c r="C56" s="205" t="s">
        <v>108</v>
      </c>
      <c r="D56" s="169"/>
      <c r="E56" s="170"/>
      <c r="F56" s="239"/>
      <c r="G56" s="240"/>
      <c r="H56" s="240"/>
      <c r="I56" s="240"/>
      <c r="J56" s="240"/>
      <c r="K56" s="240"/>
      <c r="L56" s="241"/>
      <c r="M56" s="21"/>
      <c r="N56" s="103" t="b">
        <f t="shared" si="4"/>
        <v>0</v>
      </c>
      <c r="O56" s="103">
        <f t="shared" si="3"/>
        <v>0</v>
      </c>
    </row>
    <row r="57" spans="2:15" ht="34.9" customHeight="1" x14ac:dyDescent="0.4">
      <c r="B57" s="164"/>
      <c r="C57" s="206"/>
      <c r="D57" s="209"/>
      <c r="E57" s="207"/>
      <c r="F57" s="202"/>
      <c r="G57" s="203"/>
      <c r="H57" s="203"/>
      <c r="I57" s="203"/>
      <c r="J57" s="203"/>
      <c r="K57" s="203"/>
      <c r="L57" s="204"/>
      <c r="M57" s="21"/>
      <c r="N57" s="103" t="b">
        <f t="shared" si="4"/>
        <v>0</v>
      </c>
      <c r="O57" s="103">
        <f t="shared" si="3"/>
        <v>0</v>
      </c>
    </row>
    <row r="58" spans="2:15" ht="33" customHeight="1" x14ac:dyDescent="0.4">
      <c r="B58" s="164"/>
      <c r="C58" s="168" t="s">
        <v>116</v>
      </c>
      <c r="D58" s="169"/>
      <c r="E58" s="170"/>
      <c r="F58" s="226"/>
      <c r="G58" s="227"/>
      <c r="H58" s="227"/>
      <c r="I58" s="227"/>
      <c r="J58" s="227"/>
      <c r="K58" s="227"/>
      <c r="L58" s="228"/>
      <c r="M58" s="21"/>
      <c r="N58" s="103" t="b">
        <f t="shared" si="4"/>
        <v>0</v>
      </c>
      <c r="O58" s="103">
        <f t="shared" si="3"/>
        <v>0</v>
      </c>
    </row>
    <row r="59" spans="2:15" ht="24" customHeight="1" x14ac:dyDescent="0.4">
      <c r="B59" s="164"/>
      <c r="C59" s="210" t="s">
        <v>145</v>
      </c>
      <c r="D59" s="211"/>
      <c r="E59" s="212"/>
      <c r="F59" s="223"/>
      <c r="G59" s="224"/>
      <c r="H59" s="224"/>
      <c r="I59" s="224"/>
      <c r="J59" s="224"/>
      <c r="K59" s="224"/>
      <c r="L59" s="225"/>
      <c r="M59" s="21"/>
      <c r="N59" s="103" t="b">
        <f t="shared" si="4"/>
        <v>0</v>
      </c>
      <c r="O59" s="103">
        <f t="shared" si="3"/>
        <v>0</v>
      </c>
    </row>
    <row r="60" spans="2:15" ht="34.9" customHeight="1" thickBot="1" x14ac:dyDescent="0.45">
      <c r="B60" s="165"/>
      <c r="C60" s="206"/>
      <c r="D60" s="209"/>
      <c r="E60" s="207"/>
      <c r="F60" s="157"/>
      <c r="G60" s="158"/>
      <c r="H60" s="159"/>
      <c r="I60" s="159"/>
      <c r="J60" s="159"/>
      <c r="K60" s="159"/>
      <c r="L60" s="160"/>
      <c r="M60" s="21"/>
      <c r="N60" s="103" t="b">
        <f t="shared" si="4"/>
        <v>0</v>
      </c>
      <c r="O60" s="103">
        <f t="shared" si="3"/>
        <v>0</v>
      </c>
    </row>
    <row r="61" spans="2:15" ht="33" customHeight="1" x14ac:dyDescent="0.4">
      <c r="B61" s="89" t="s">
        <v>4</v>
      </c>
      <c r="C61" s="143"/>
      <c r="D61" s="144"/>
      <c r="E61" s="144"/>
      <c r="F61" s="144"/>
      <c r="G61" s="145"/>
      <c r="H61" s="21"/>
      <c r="I61" s="21"/>
      <c r="J61" s="21"/>
      <c r="K61" s="21"/>
      <c r="L61" s="21"/>
      <c r="M61" s="21"/>
      <c r="N61" s="103" t="b">
        <f>NOT(C61="")</f>
        <v>0</v>
      </c>
      <c r="O61" s="103">
        <f t="shared" si="3"/>
        <v>0</v>
      </c>
    </row>
    <row r="62" spans="2:15" ht="33" customHeight="1" thickBot="1" x14ac:dyDescent="0.45">
      <c r="B62" s="42" t="s">
        <v>19</v>
      </c>
      <c r="C62" s="146"/>
      <c r="D62" s="147"/>
      <c r="E62" s="147"/>
      <c r="F62" s="147"/>
      <c r="G62" s="148"/>
      <c r="H62" s="21"/>
      <c r="I62" s="21"/>
      <c r="J62" s="21"/>
      <c r="K62" s="21"/>
      <c r="L62" s="21"/>
      <c r="M62" s="21"/>
      <c r="N62" s="103" t="b">
        <f>NOT(C62="")</f>
        <v>0</v>
      </c>
      <c r="O62" s="103">
        <f t="shared" si="3"/>
        <v>0</v>
      </c>
    </row>
    <row r="63" spans="2:15" ht="18" customHeight="1" x14ac:dyDescent="0.4">
      <c r="B63" s="6"/>
      <c r="C63" s="6"/>
      <c r="D63" s="6"/>
      <c r="E63" s="6"/>
      <c r="F63" s="6"/>
    </row>
    <row r="64" spans="2:15" ht="18" customHeight="1" x14ac:dyDescent="0.4">
      <c r="B64" s="6"/>
      <c r="C64" s="6"/>
      <c r="D64" s="6"/>
      <c r="E64" s="6"/>
      <c r="F64" s="6"/>
    </row>
    <row r="65" spans="2:19" ht="18" customHeight="1" x14ac:dyDescent="0.4">
      <c r="B65" s="6"/>
      <c r="C65" s="6"/>
      <c r="D65" s="6"/>
      <c r="E65" s="6"/>
      <c r="F65" s="6"/>
    </row>
    <row r="66" spans="2:19" ht="18" customHeight="1" thickBot="1" x14ac:dyDescent="0.45">
      <c r="B66" s="161" t="s">
        <v>137</v>
      </c>
      <c r="C66" s="161"/>
      <c r="D66" s="161"/>
      <c r="E66" s="11"/>
      <c r="F66" s="11"/>
      <c r="G66" s="11"/>
      <c r="H66" s="11"/>
      <c r="I66" s="11"/>
      <c r="J66" s="11"/>
      <c r="K66" s="11"/>
      <c r="L66" s="11"/>
      <c r="M66" s="11"/>
      <c r="N66" s="107"/>
    </row>
    <row r="67" spans="2:19" ht="34.9" customHeight="1" thickBot="1" x14ac:dyDescent="0.45">
      <c r="B67" s="22" t="s">
        <v>76</v>
      </c>
      <c r="C67" s="155"/>
      <c r="D67" s="156"/>
      <c r="E67" s="156"/>
      <c r="F67" s="156"/>
      <c r="G67" s="23" t="s">
        <v>28</v>
      </c>
      <c r="H67" s="43"/>
      <c r="I67" s="43"/>
      <c r="J67" s="24"/>
      <c r="K67" s="25"/>
      <c r="L67" s="21"/>
      <c r="M67" s="21"/>
      <c r="N67" s="103" t="b">
        <f>NOT(C67="")</f>
        <v>0</v>
      </c>
      <c r="O67" s="103">
        <f>COUNTIF(N67, "TRUE")</f>
        <v>0</v>
      </c>
    </row>
    <row r="68" spans="2:19" ht="34.9" customHeight="1" x14ac:dyDescent="0.4">
      <c r="B68" s="136" t="s">
        <v>6</v>
      </c>
      <c r="C68" s="138" t="s">
        <v>138</v>
      </c>
      <c r="D68" s="139"/>
      <c r="E68" s="140"/>
      <c r="F68" s="152" t="s">
        <v>139</v>
      </c>
      <c r="G68" s="150"/>
      <c r="H68" s="151"/>
      <c r="I68" s="152" t="s">
        <v>8</v>
      </c>
      <c r="J68" s="150"/>
      <c r="K68" s="151"/>
      <c r="L68" s="26" t="s">
        <v>9</v>
      </c>
      <c r="M68" s="21"/>
      <c r="N68" s="108"/>
    </row>
    <row r="69" spans="2:19" ht="34.9" customHeight="1" x14ac:dyDescent="0.4">
      <c r="B69" s="162"/>
      <c r="C69" s="153"/>
      <c r="D69" s="154"/>
      <c r="E69" s="27" t="s">
        <v>86</v>
      </c>
      <c r="F69" s="217"/>
      <c r="G69" s="154"/>
      <c r="H69" s="28" t="s">
        <v>86</v>
      </c>
      <c r="I69" s="217"/>
      <c r="J69" s="154"/>
      <c r="K69" s="28" t="s">
        <v>86</v>
      </c>
      <c r="L69" s="29">
        <f>C69+F69+I69</f>
        <v>0</v>
      </c>
      <c r="M69" s="21"/>
      <c r="N69" s="103" t="b">
        <f>NOT(C69="")</f>
        <v>0</v>
      </c>
      <c r="O69" s="109">
        <f>COUNTIF(N69, "TRUE")</f>
        <v>0</v>
      </c>
      <c r="P69" s="103" t="b">
        <f>NOT(F69="")</f>
        <v>0</v>
      </c>
      <c r="Q69" s="109">
        <f>COUNTIF(P69, "TRUE")</f>
        <v>0</v>
      </c>
      <c r="R69" s="103" t="b">
        <f>NOT(I69="")</f>
        <v>0</v>
      </c>
      <c r="S69" s="109">
        <f>COUNTIF(R69, "TRUE")</f>
        <v>0</v>
      </c>
    </row>
    <row r="70" spans="2:19" ht="34.9" customHeight="1" thickBot="1" x14ac:dyDescent="0.45">
      <c r="B70" s="137"/>
      <c r="C70" s="30" t="s">
        <v>87</v>
      </c>
      <c r="D70" s="87"/>
      <c r="E70" s="31" t="s">
        <v>88</v>
      </c>
      <c r="F70" s="32" t="s">
        <v>87</v>
      </c>
      <c r="G70" s="87"/>
      <c r="H70" s="33" t="s">
        <v>88</v>
      </c>
      <c r="I70" s="34" t="s">
        <v>87</v>
      </c>
      <c r="J70" s="87"/>
      <c r="K70" s="35" t="s">
        <v>88</v>
      </c>
      <c r="L70" s="36">
        <f>D70+G70+J70</f>
        <v>0</v>
      </c>
      <c r="M70" s="21"/>
      <c r="N70" s="103" t="b">
        <f>NOT(D70="")</f>
        <v>0</v>
      </c>
      <c r="O70" s="109">
        <f>COUNTIF(N70, "TRUE")</f>
        <v>0</v>
      </c>
      <c r="P70" s="103" t="b">
        <f>NOT(G70="")</f>
        <v>0</v>
      </c>
      <c r="Q70" s="109">
        <f>COUNTIF(P70, "TRUE")</f>
        <v>0</v>
      </c>
      <c r="R70" s="103" t="b">
        <f>NOT(J70="")</f>
        <v>0</v>
      </c>
      <c r="S70" s="109">
        <f>COUNTIF(R70, "TRUE")</f>
        <v>0</v>
      </c>
    </row>
    <row r="71" spans="2:19" ht="34.9" customHeight="1" x14ac:dyDescent="0.4">
      <c r="B71" s="136" t="s">
        <v>10</v>
      </c>
      <c r="C71" s="149" t="s">
        <v>271</v>
      </c>
      <c r="D71" s="150"/>
      <c r="E71" s="151"/>
      <c r="F71" s="152" t="s">
        <v>12</v>
      </c>
      <c r="G71" s="150"/>
      <c r="H71" s="151"/>
      <c r="I71" s="152" t="s">
        <v>146</v>
      </c>
      <c r="J71" s="150"/>
      <c r="K71" s="216"/>
      <c r="L71" s="25"/>
      <c r="M71" s="25"/>
      <c r="N71" s="103" t="b">
        <f>NOT(C72="")</f>
        <v>0</v>
      </c>
      <c r="O71" s="109">
        <f>COUNTIF(N71, "TRUE")</f>
        <v>0</v>
      </c>
      <c r="P71" s="103" t="b">
        <f>NOT(F72="")</f>
        <v>0</v>
      </c>
      <c r="Q71" s="109">
        <f>COUNTIF(P71, "TRUE")</f>
        <v>0</v>
      </c>
      <c r="R71" s="103" t="b">
        <f>NOT(I72="")</f>
        <v>0</v>
      </c>
      <c r="S71" s="109">
        <f>COUNTIF(R71, "TRUE")</f>
        <v>0</v>
      </c>
    </row>
    <row r="72" spans="2:19" ht="34.9" customHeight="1" thickBot="1" x14ac:dyDescent="0.45">
      <c r="B72" s="137"/>
      <c r="C72" s="141"/>
      <c r="D72" s="142"/>
      <c r="E72" s="142"/>
      <c r="F72" s="213"/>
      <c r="G72" s="214"/>
      <c r="H72" s="215"/>
      <c r="I72" s="146"/>
      <c r="J72" s="147"/>
      <c r="K72" s="37" t="s">
        <v>89</v>
      </c>
      <c r="L72" s="25"/>
      <c r="M72" s="25"/>
    </row>
    <row r="73" spans="2:19" ht="18" customHeight="1" x14ac:dyDescent="0.4">
      <c r="B73" s="136" t="s">
        <v>14</v>
      </c>
      <c r="C73" s="172" t="s">
        <v>83</v>
      </c>
      <c r="D73" s="173"/>
      <c r="E73" s="173"/>
      <c r="F73" s="173"/>
      <c r="G73" s="173"/>
      <c r="H73" s="173"/>
      <c r="I73" s="173"/>
      <c r="J73" s="173"/>
      <c r="K73" s="173"/>
      <c r="L73" s="174"/>
      <c r="M73" s="96"/>
      <c r="N73" s="103" t="b">
        <f>NOT(C74="")</f>
        <v>0</v>
      </c>
      <c r="O73" s="109">
        <f>COUNTIF(N73, "TRUE")</f>
        <v>0</v>
      </c>
    </row>
    <row r="74" spans="2:19" ht="18" customHeight="1" x14ac:dyDescent="0.4">
      <c r="B74" s="162"/>
      <c r="C74" s="175"/>
      <c r="D74" s="176"/>
      <c r="E74" s="176"/>
      <c r="F74" s="176"/>
      <c r="G74" s="176"/>
      <c r="H74" s="176"/>
      <c r="I74" s="176"/>
      <c r="J74" s="176"/>
      <c r="K74" s="176"/>
      <c r="L74" s="177"/>
      <c r="M74" s="21"/>
      <c r="N74" s="110"/>
      <c r="O74" s="109"/>
    </row>
    <row r="75" spans="2:19" ht="18" customHeight="1" x14ac:dyDescent="0.4">
      <c r="B75" s="162"/>
      <c r="C75" s="178"/>
      <c r="D75" s="176"/>
      <c r="E75" s="176"/>
      <c r="F75" s="176"/>
      <c r="G75" s="176"/>
      <c r="H75" s="176"/>
      <c r="I75" s="176"/>
      <c r="J75" s="176"/>
      <c r="K75" s="176"/>
      <c r="L75" s="177"/>
      <c r="M75" s="21"/>
      <c r="N75" s="110"/>
      <c r="O75" s="109"/>
    </row>
    <row r="76" spans="2:19" ht="18" customHeight="1" x14ac:dyDescent="0.4">
      <c r="B76" s="162"/>
      <c r="C76" s="178"/>
      <c r="D76" s="176"/>
      <c r="E76" s="176"/>
      <c r="F76" s="176"/>
      <c r="G76" s="176"/>
      <c r="H76" s="176"/>
      <c r="I76" s="176"/>
      <c r="J76" s="176"/>
      <c r="K76" s="176"/>
      <c r="L76" s="177"/>
      <c r="M76" s="21"/>
      <c r="N76" s="110"/>
      <c r="O76" s="109"/>
    </row>
    <row r="77" spans="2:19" ht="18" customHeight="1" x14ac:dyDescent="0.4">
      <c r="B77" s="162"/>
      <c r="C77" s="179"/>
      <c r="D77" s="180"/>
      <c r="E77" s="180"/>
      <c r="F77" s="180"/>
      <c r="G77" s="180"/>
      <c r="H77" s="180"/>
      <c r="I77" s="180"/>
      <c r="J77" s="180"/>
      <c r="K77" s="180"/>
      <c r="L77" s="181"/>
      <c r="M77" s="21"/>
      <c r="N77" s="110"/>
      <c r="O77" s="109"/>
    </row>
    <row r="78" spans="2:19" ht="18" customHeight="1" x14ac:dyDescent="0.4">
      <c r="B78" s="162"/>
      <c r="C78" s="182" t="s">
        <v>84</v>
      </c>
      <c r="D78" s="183"/>
      <c r="E78" s="183"/>
      <c r="F78" s="183"/>
      <c r="G78" s="183"/>
      <c r="H78" s="183"/>
      <c r="I78" s="183"/>
      <c r="J78" s="183"/>
      <c r="K78" s="183"/>
      <c r="L78" s="184"/>
      <c r="M78" s="96"/>
      <c r="N78" s="103" t="b">
        <f>NOT(C79="")</f>
        <v>0</v>
      </c>
      <c r="O78" s="109">
        <f>COUNTIF(N78, "TRUE")</f>
        <v>0</v>
      </c>
    </row>
    <row r="79" spans="2:19" ht="18" customHeight="1" x14ac:dyDescent="0.4">
      <c r="B79" s="162"/>
      <c r="C79" s="175"/>
      <c r="D79" s="176"/>
      <c r="E79" s="176"/>
      <c r="F79" s="176"/>
      <c r="G79" s="176"/>
      <c r="H79" s="176"/>
      <c r="I79" s="176"/>
      <c r="J79" s="176"/>
      <c r="K79" s="176"/>
      <c r="L79" s="177"/>
      <c r="M79" s="21"/>
      <c r="N79" s="110"/>
      <c r="O79" s="109"/>
    </row>
    <row r="80" spans="2:19" ht="18" customHeight="1" x14ac:dyDescent="0.4">
      <c r="B80" s="162"/>
      <c r="C80" s="178"/>
      <c r="D80" s="176"/>
      <c r="E80" s="176"/>
      <c r="F80" s="176"/>
      <c r="G80" s="176"/>
      <c r="H80" s="176"/>
      <c r="I80" s="176"/>
      <c r="J80" s="176"/>
      <c r="K80" s="176"/>
      <c r="L80" s="177"/>
      <c r="M80" s="21"/>
      <c r="N80" s="110"/>
      <c r="O80" s="109"/>
    </row>
    <row r="81" spans="2:16" ht="18" customHeight="1" x14ac:dyDescent="0.4">
      <c r="B81" s="162"/>
      <c r="C81" s="178"/>
      <c r="D81" s="176"/>
      <c r="E81" s="176"/>
      <c r="F81" s="176"/>
      <c r="G81" s="176"/>
      <c r="H81" s="176"/>
      <c r="I81" s="176"/>
      <c r="J81" s="176"/>
      <c r="K81" s="176"/>
      <c r="L81" s="177"/>
      <c r="M81" s="21"/>
      <c r="N81" s="110"/>
      <c r="O81" s="109"/>
    </row>
    <row r="82" spans="2:16" ht="18" customHeight="1" x14ac:dyDescent="0.4">
      <c r="B82" s="162"/>
      <c r="C82" s="179"/>
      <c r="D82" s="180"/>
      <c r="E82" s="180"/>
      <c r="F82" s="180"/>
      <c r="G82" s="180"/>
      <c r="H82" s="180"/>
      <c r="I82" s="180"/>
      <c r="J82" s="180"/>
      <c r="K82" s="180"/>
      <c r="L82" s="181"/>
      <c r="M82" s="21"/>
      <c r="N82" s="110"/>
      <c r="O82" s="109"/>
    </row>
    <row r="83" spans="2:16" ht="18" customHeight="1" x14ac:dyDescent="0.4">
      <c r="B83" s="162"/>
      <c r="C83" s="182" t="s">
        <v>85</v>
      </c>
      <c r="D83" s="183"/>
      <c r="E83" s="183"/>
      <c r="F83" s="183"/>
      <c r="G83" s="183"/>
      <c r="H83" s="183"/>
      <c r="I83" s="183"/>
      <c r="J83" s="183"/>
      <c r="K83" s="183"/>
      <c r="L83" s="184"/>
      <c r="M83" s="21"/>
      <c r="N83" s="103" t="b">
        <f>NOT(C84="")</f>
        <v>0</v>
      </c>
      <c r="O83" s="109">
        <f>COUNTIF(N83, "TRUE")</f>
        <v>0</v>
      </c>
    </row>
    <row r="84" spans="2:16" ht="18" customHeight="1" x14ac:dyDescent="0.4">
      <c r="B84" s="162"/>
      <c r="C84" s="175"/>
      <c r="D84" s="176"/>
      <c r="E84" s="176"/>
      <c r="F84" s="176"/>
      <c r="G84" s="176"/>
      <c r="H84" s="176"/>
      <c r="I84" s="176"/>
      <c r="J84" s="176"/>
      <c r="K84" s="176"/>
      <c r="L84" s="177"/>
      <c r="M84" s="21"/>
      <c r="N84" s="110"/>
    </row>
    <row r="85" spans="2:16" ht="18" customHeight="1" x14ac:dyDescent="0.4">
      <c r="B85" s="162"/>
      <c r="C85" s="178"/>
      <c r="D85" s="176"/>
      <c r="E85" s="176"/>
      <c r="F85" s="176"/>
      <c r="G85" s="176"/>
      <c r="H85" s="176"/>
      <c r="I85" s="176"/>
      <c r="J85" s="176"/>
      <c r="K85" s="176"/>
      <c r="L85" s="177"/>
      <c r="M85" s="21"/>
      <c r="N85" s="110"/>
    </row>
    <row r="86" spans="2:16" ht="18" customHeight="1" x14ac:dyDescent="0.4">
      <c r="B86" s="162"/>
      <c r="C86" s="178"/>
      <c r="D86" s="176"/>
      <c r="E86" s="176"/>
      <c r="F86" s="176"/>
      <c r="G86" s="176"/>
      <c r="H86" s="176"/>
      <c r="I86" s="176"/>
      <c r="J86" s="176"/>
      <c r="K86" s="176"/>
      <c r="L86" s="177"/>
      <c r="M86" s="21"/>
      <c r="N86" s="110"/>
    </row>
    <row r="87" spans="2:16" ht="18" customHeight="1" thickBot="1" x14ac:dyDescent="0.45">
      <c r="B87" s="137"/>
      <c r="C87" s="185"/>
      <c r="D87" s="186"/>
      <c r="E87" s="186"/>
      <c r="F87" s="186"/>
      <c r="G87" s="186"/>
      <c r="H87" s="186"/>
      <c r="I87" s="186"/>
      <c r="J87" s="186"/>
      <c r="K87" s="186"/>
      <c r="L87" s="187"/>
      <c r="M87" s="21"/>
      <c r="N87" s="110"/>
    </row>
    <row r="88" spans="2:16" ht="18.600000000000001" hidden="1" customHeight="1" thickBot="1" x14ac:dyDescent="0.45"/>
    <row r="89" spans="2:16" x14ac:dyDescent="0.4">
      <c r="B89" s="6"/>
      <c r="C89" s="6"/>
      <c r="D89" s="6"/>
      <c r="E89" s="6"/>
      <c r="F89" s="6"/>
    </row>
    <row r="90" spans="2:16" ht="14.25" x14ac:dyDescent="0.4">
      <c r="B90" s="20" t="s">
        <v>15</v>
      </c>
      <c r="C90" s="20"/>
      <c r="D90" s="20"/>
      <c r="E90" s="20"/>
      <c r="F90" s="20"/>
      <c r="G90" s="20"/>
      <c r="H90" s="20"/>
      <c r="I90" s="20"/>
      <c r="J90" s="20"/>
      <c r="K90" s="20"/>
      <c r="L90" s="20"/>
      <c r="M90" s="20"/>
    </row>
    <row r="91" spans="2:16" ht="18" customHeight="1" x14ac:dyDescent="0.4">
      <c r="B91" s="171" t="s">
        <v>16</v>
      </c>
      <c r="C91" s="171"/>
      <c r="D91" s="171"/>
      <c r="E91" s="171"/>
      <c r="F91" s="171"/>
      <c r="G91" s="171"/>
      <c r="H91" s="171"/>
      <c r="I91" s="171"/>
      <c r="J91" s="171"/>
      <c r="K91" s="171"/>
      <c r="L91" s="171"/>
      <c r="M91" s="95"/>
      <c r="N91" s="111" t="str">
        <f>IF(AND(O73=1,O78=1,O83=1),"1","")</f>
        <v/>
      </c>
      <c r="O91" s="112"/>
      <c r="P91" s="113"/>
    </row>
    <row r="92" spans="2:16" ht="18" customHeight="1" x14ac:dyDescent="0.4">
      <c r="B92" s="171" t="s">
        <v>141</v>
      </c>
      <c r="C92" s="171"/>
      <c r="D92" s="171"/>
      <c r="E92" s="171"/>
      <c r="F92" s="171"/>
      <c r="G92" s="171"/>
      <c r="H92" s="171"/>
      <c r="I92" s="171"/>
      <c r="J92" s="171"/>
      <c r="K92" s="171"/>
      <c r="L92" s="171"/>
      <c r="M92" s="95"/>
      <c r="O92" s="114"/>
    </row>
    <row r="93" spans="2:16" ht="18" customHeight="1" x14ac:dyDescent="0.4">
      <c r="B93" s="171" t="s">
        <v>77</v>
      </c>
      <c r="C93" s="171"/>
      <c r="D93" s="171"/>
      <c r="E93" s="171"/>
      <c r="F93" s="171"/>
      <c r="G93" s="171"/>
      <c r="H93" s="171"/>
      <c r="I93" s="171"/>
      <c r="J93" s="171"/>
      <c r="K93" s="171"/>
      <c r="L93" s="171"/>
      <c r="M93" s="95"/>
    </row>
    <row r="94" spans="2:16" x14ac:dyDescent="0.4">
      <c r="B94" s="6"/>
      <c r="C94" s="6"/>
      <c r="D94" s="6"/>
      <c r="E94" s="6"/>
      <c r="F94" s="6"/>
    </row>
    <row r="95" spans="2:16" x14ac:dyDescent="0.4">
      <c r="B95" s="6"/>
      <c r="C95" s="6"/>
      <c r="D95" s="6"/>
      <c r="E95" s="6"/>
      <c r="F95" s="6"/>
    </row>
    <row r="96" spans="2:16" ht="14.25" thickBot="1" x14ac:dyDescent="0.45">
      <c r="B96" s="6"/>
      <c r="C96" s="6"/>
      <c r="D96" s="6"/>
      <c r="E96" s="6"/>
      <c r="F96" s="6"/>
      <c r="O96" s="109"/>
    </row>
    <row r="97" spans="8:12" ht="13.5" customHeight="1" x14ac:dyDescent="0.4">
      <c r="H97" s="258" t="s">
        <v>273</v>
      </c>
      <c r="I97" s="259"/>
      <c r="J97" s="259"/>
      <c r="K97" s="259"/>
      <c r="L97" s="260"/>
    </row>
    <row r="98" spans="8:12" ht="13.5" customHeight="1" x14ac:dyDescent="0.4">
      <c r="H98" s="261"/>
      <c r="I98" s="262"/>
      <c r="J98" s="262"/>
      <c r="K98" s="262"/>
      <c r="L98" s="263"/>
    </row>
    <row r="99" spans="8:12" ht="13.5" customHeight="1" x14ac:dyDescent="0.4">
      <c r="H99" s="261"/>
      <c r="I99" s="262"/>
      <c r="J99" s="262"/>
      <c r="K99" s="262"/>
      <c r="L99" s="263"/>
    </row>
    <row r="100" spans="8:12" ht="13.5" customHeight="1" x14ac:dyDescent="0.4">
      <c r="H100" s="261"/>
      <c r="I100" s="262"/>
      <c r="J100" s="262"/>
      <c r="K100" s="262"/>
      <c r="L100" s="263"/>
    </row>
    <row r="101" spans="8:12" ht="13.5" customHeight="1" x14ac:dyDescent="0.4">
      <c r="H101" s="261"/>
      <c r="I101" s="262"/>
      <c r="J101" s="262"/>
      <c r="K101" s="262"/>
      <c r="L101" s="263"/>
    </row>
    <row r="102" spans="8:12" ht="13.5" customHeight="1" x14ac:dyDescent="0.4">
      <c r="H102" s="261"/>
      <c r="I102" s="262"/>
      <c r="J102" s="262"/>
      <c r="K102" s="262"/>
      <c r="L102" s="263"/>
    </row>
    <row r="103" spans="8:12" ht="13.5" customHeight="1" x14ac:dyDescent="0.4">
      <c r="H103" s="261"/>
      <c r="I103" s="262"/>
      <c r="J103" s="262"/>
      <c r="K103" s="262"/>
      <c r="L103" s="263"/>
    </row>
    <row r="104" spans="8:12" ht="13.5" customHeight="1" x14ac:dyDescent="0.4">
      <c r="H104" s="261"/>
      <c r="I104" s="262"/>
      <c r="J104" s="262"/>
      <c r="K104" s="262"/>
      <c r="L104" s="263"/>
    </row>
    <row r="105" spans="8:12" ht="13.5" customHeight="1" x14ac:dyDescent="0.4">
      <c r="H105" s="261"/>
      <c r="I105" s="262"/>
      <c r="J105" s="262"/>
      <c r="K105" s="262"/>
      <c r="L105" s="263"/>
    </row>
    <row r="106" spans="8:12" ht="14.25" customHeight="1" thickBot="1" x14ac:dyDescent="0.45">
      <c r="H106" s="264"/>
      <c r="I106" s="265"/>
      <c r="J106" s="265"/>
      <c r="K106" s="265"/>
      <c r="L106" s="266"/>
    </row>
  </sheetData>
  <sheetProtection algorithmName="SHA-512" hashValue="d7cZI4G1hRR2HKRbk2bw7jIWQZgBcP70jN898sMMtxj52zO4i7VXcINm37PoJi4y/ACosA/ixUsGBJcePtcRFQ==" saltValue="FYtN8QRCbG9Z6RqHIR59Fw==" spinCount="100000" sheet="1" objects="1" scenarios="1"/>
  <mergeCells count="94">
    <mergeCell ref="H97:L106"/>
    <mergeCell ref="E25:L25"/>
    <mergeCell ref="E26:L26"/>
    <mergeCell ref="F59:L59"/>
    <mergeCell ref="E27:L27"/>
    <mergeCell ref="E29:L29"/>
    <mergeCell ref="C30:G30"/>
    <mergeCell ref="C31:G31"/>
    <mergeCell ref="C32:G32"/>
    <mergeCell ref="E28:L28"/>
    <mergeCell ref="B39:D39"/>
    <mergeCell ref="F55:L55"/>
    <mergeCell ref="F56:L56"/>
    <mergeCell ref="F57:L57"/>
    <mergeCell ref="F58:L58"/>
    <mergeCell ref="F53:L53"/>
    <mergeCell ref="F54:L54"/>
    <mergeCell ref="X37:Y37"/>
    <mergeCell ref="D36:F36"/>
    <mergeCell ref="G36:H36"/>
    <mergeCell ref="B35:J35"/>
    <mergeCell ref="O37:P37"/>
    <mergeCell ref="Q37:S37"/>
    <mergeCell ref="T37:U37"/>
    <mergeCell ref="V37:W37"/>
    <mergeCell ref="B36:C36"/>
    <mergeCell ref="I36:J36"/>
    <mergeCell ref="K36:L36"/>
    <mergeCell ref="B25:B26"/>
    <mergeCell ref="B27:B29"/>
    <mergeCell ref="C27:D27"/>
    <mergeCell ref="C25:D26"/>
    <mergeCell ref="C28:D29"/>
    <mergeCell ref="I71:K71"/>
    <mergeCell ref="I72:J72"/>
    <mergeCell ref="F69:G69"/>
    <mergeCell ref="I69:J69"/>
    <mergeCell ref="I68:K68"/>
    <mergeCell ref="F71:H71"/>
    <mergeCell ref="C53:E53"/>
    <mergeCell ref="C54:E55"/>
    <mergeCell ref="C56:E57"/>
    <mergeCell ref="C59:E60"/>
    <mergeCell ref="F72:H72"/>
    <mergeCell ref="B22:B24"/>
    <mergeCell ref="C22:D22"/>
    <mergeCell ref="B3:C3"/>
    <mergeCell ref="B4:C4"/>
    <mergeCell ref="D3:E3"/>
    <mergeCell ref="D4:E4"/>
    <mergeCell ref="E22:L22"/>
    <mergeCell ref="E23:L23"/>
    <mergeCell ref="E24:L24"/>
    <mergeCell ref="C23:D24"/>
    <mergeCell ref="C15:D15"/>
    <mergeCell ref="B1:D1"/>
    <mergeCell ref="B8:L8"/>
    <mergeCell ref="B18:G18"/>
    <mergeCell ref="B11:L11"/>
    <mergeCell ref="B12:L12"/>
    <mergeCell ref="B13:L13"/>
    <mergeCell ref="F3:G3"/>
    <mergeCell ref="F4:G4"/>
    <mergeCell ref="B92:L92"/>
    <mergeCell ref="B93:L93"/>
    <mergeCell ref="B73:B87"/>
    <mergeCell ref="C73:L73"/>
    <mergeCell ref="C74:L77"/>
    <mergeCell ref="C78:L78"/>
    <mergeCell ref="C79:L82"/>
    <mergeCell ref="C83:L83"/>
    <mergeCell ref="C84:L87"/>
    <mergeCell ref="B91:L91"/>
    <mergeCell ref="B40:L45"/>
    <mergeCell ref="B71:B72"/>
    <mergeCell ref="C68:E68"/>
    <mergeCell ref="C72:E72"/>
    <mergeCell ref="C61:G61"/>
    <mergeCell ref="C62:G62"/>
    <mergeCell ref="C71:E71"/>
    <mergeCell ref="F68:H68"/>
    <mergeCell ref="C69:D69"/>
    <mergeCell ref="C67:F67"/>
    <mergeCell ref="F60:L60"/>
    <mergeCell ref="B66:D66"/>
    <mergeCell ref="B68:B70"/>
    <mergeCell ref="B56:B60"/>
    <mergeCell ref="B53:B55"/>
    <mergeCell ref="C58:E58"/>
    <mergeCell ref="O38:P38"/>
    <mergeCell ref="Q38:S38"/>
    <mergeCell ref="T38:U38"/>
    <mergeCell ref="V38:W38"/>
    <mergeCell ref="X38:Y38"/>
  </mergeCells>
  <phoneticPr fontId="18"/>
  <conditionalFormatting sqref="B4:C4 C15">
    <cfRule type="cellIs" dxfId="2" priority="11" operator="equal">
      <formula>""</formula>
    </cfRule>
  </conditionalFormatting>
  <conditionalFormatting sqref="D4:E4 C61:G62 C67:F67 C69:D69 F69:G69 I69:J69 J70 G70 D70 C72:J72 C84:L87 L69:L70 C74:L77 C79:L82 E22:L29 F53:L60 C30:G32">
    <cfRule type="cellIs" dxfId="1" priority="10" operator="equal">
      <formula>""</formula>
    </cfRule>
  </conditionalFormatting>
  <conditionalFormatting sqref="N99">
    <cfRule type="expression" dxfId="0" priority="1">
      <formula>N91&lt;1</formula>
    </cfRule>
  </conditionalFormatting>
  <dataValidations xWindow="439" yWindow="549" count="10">
    <dataValidation type="list" showInputMessage="1" showErrorMessage="1" sqref="B4" xr:uid="{00000000-0002-0000-0000-000000000000}">
      <formula1>"新規,更新"</formula1>
    </dataValidation>
    <dataValidation type="list" showInputMessage="1" showErrorMessage="1" sqref="D4" xr:uid="{00000000-0002-0000-0000-000001000000}">
      <formula1>"市内,市外"</formula1>
    </dataValidation>
    <dataValidation allowBlank="1" showErrorMessage="1" sqref="B40" xr:uid="{00000000-0002-0000-0000-000007000000}"/>
    <dataValidation allowBlank="1" showInputMessage="1" showErrorMessage="1" promptTitle="yyyy/mm/ddで入力してください" prompt="入力例：2021/12/01" sqref="C72 F72 C15" xr:uid="{30475EB5-EBF9-4B82-817C-CEA37E99FFC0}"/>
    <dataValidation type="custom" showInputMessage="1" showErrorMessage="1" sqref="F54:L60" xr:uid="{0D057347-0026-4EAA-9C04-12EE48AD5C2A}">
      <formula1>$O$51&lt;&gt;"●"</formula1>
    </dataValidation>
    <dataValidation type="custom" imeMode="off" operator="lessThanOrEqual" allowBlank="1" showInputMessage="1" showErrorMessage="1" promptTitle="ハイフンを入れて半角数字で入力してください。" prompt="例：026-8686" sqref="E22:L22" xr:uid="{5301A235-D78C-4EB8-9E76-7F0D5F92983D}">
      <formula1>(MID(E22,4,1)="-")*(LEN(E22)=8)</formula1>
    </dataValidation>
    <dataValidation type="custom" imeMode="off" showInputMessage="1" showErrorMessage="1" promptTitle="ハイフンを入れて半角数字で入力してください。" prompt="例：026-8686" sqref="F53:L53" xr:uid="{CA8CA887-CC5D-4490-8A55-3FBA7C632FA0}">
      <formula1>$O$51&lt;&gt;"●"</formula1>
    </dataValidation>
    <dataValidation type="textLength" allowBlank="1" showInputMessage="1" showErrorMessage="1" promptTitle="ハイフンを入れて半角数字で入力してください。" prompt="例：0193-22-2111" sqref="C30:G30" xr:uid="{58D647EB-D8E8-4692-8769-CB2FE231FDB1}">
      <formula1>12</formula1>
      <formula2>13</formula2>
    </dataValidation>
    <dataValidation type="textLength" imeMode="off" allowBlank="1" showInputMessage="1" showErrorMessage="1" promptTitle="ハイフンを入れて半角数字で入力してください。" prompt="例：0193-22-2686" sqref="C31:G31" xr:uid="{DA14B119-E27B-451C-BB23-908B9F438B87}">
      <formula1>12</formula1>
      <formula2>13</formula2>
    </dataValidation>
    <dataValidation type="custom" imeMode="off" showInputMessage="1" showErrorMessage="1" promptTitle="ハイフンを入れて半角数字で入力してください。" prompt="例：0193-22-2111" sqref="C61:G62" xr:uid="{836611B2-6DF8-4B3D-9695-13E3BEF25CF3}">
      <formula1>$O$51&lt;&gt;"●"</formula1>
    </dataValidation>
  </dataValidations>
  <printOptions horizontalCentered="1"/>
  <pageMargins left="0.74803149606299213" right="0.74803149606299213" top="0.98425196850393704" bottom="0.98425196850393704" header="0.51181102362204722" footer="0.51181102362204722"/>
  <pageSetup paperSize="9" scale="55" fitToHeight="2" orientation="portrait" horizontalDpi="1200" verticalDpi="1200" r:id="rId1"/>
  <rowBreaks count="1" manualBreakCount="1">
    <brk id="47" min="1" max="11" man="1"/>
  </rowBreaks>
  <ignoredErrors>
    <ignoredError sqref="O38:Q38 R38:Y38 O51" unlockedFormula="1"/>
    <ignoredError sqref="P69:P71 R69:R7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0]!MacroV1">
                <anchor moveWithCells="1" sizeWithCells="1">
                  <from>
                    <xdr:col>1</xdr:col>
                    <xdr:colOff>142875</xdr:colOff>
                    <xdr:row>96</xdr:row>
                    <xdr:rowOff>19050</xdr:rowOff>
                  </from>
                  <to>
                    <xdr:col>6</xdr:col>
                    <xdr:colOff>1133475</xdr:colOff>
                    <xdr:row>105</xdr:row>
                    <xdr:rowOff>142875</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8</xdr:col>
                    <xdr:colOff>190500</xdr:colOff>
                    <xdr:row>34</xdr:row>
                    <xdr:rowOff>219075</xdr:rowOff>
                  </from>
                  <to>
                    <xdr:col>9</xdr:col>
                    <xdr:colOff>266700</xdr:colOff>
                    <xdr:row>35</xdr:row>
                    <xdr:rowOff>371475</xdr:rowOff>
                  </to>
                </anchor>
              </controlPr>
            </control>
          </mc:Choice>
        </mc:AlternateContent>
        <mc:AlternateContent xmlns:mc="http://schemas.openxmlformats.org/markup-compatibility/2006">
          <mc:Choice Requires="x14">
            <control shapeId="2060" r:id="rId6" name="Check Box 12">
              <controlPr locked="0" defaultSize="0" autoFill="0" autoLine="0" autoPict="0">
                <anchor moveWithCells="1">
                  <from>
                    <xdr:col>10</xdr:col>
                    <xdr:colOff>190500</xdr:colOff>
                    <xdr:row>34</xdr:row>
                    <xdr:rowOff>219075</xdr:rowOff>
                  </from>
                  <to>
                    <xdr:col>11</xdr:col>
                    <xdr:colOff>66675</xdr:colOff>
                    <xdr:row>35</xdr:row>
                    <xdr:rowOff>371475</xdr:rowOff>
                  </to>
                </anchor>
              </controlPr>
            </control>
          </mc:Choice>
        </mc:AlternateContent>
        <mc:AlternateContent xmlns:mc="http://schemas.openxmlformats.org/markup-compatibility/2006">
          <mc:Choice Requires="x14">
            <control shapeId="2061" r:id="rId7" name="Check Box 13">
              <controlPr locked="0" defaultSize="0" autoFill="0" autoLine="0" autoPict="0">
                <anchor moveWithCells="1">
                  <from>
                    <xdr:col>8</xdr:col>
                    <xdr:colOff>190500</xdr:colOff>
                    <xdr:row>34</xdr:row>
                    <xdr:rowOff>219075</xdr:rowOff>
                  </from>
                  <to>
                    <xdr:col>9</xdr:col>
                    <xdr:colOff>266700</xdr:colOff>
                    <xdr:row>35</xdr:row>
                    <xdr:rowOff>371475</xdr:rowOff>
                  </to>
                </anchor>
              </controlPr>
            </control>
          </mc:Choice>
        </mc:AlternateContent>
        <mc:AlternateContent xmlns:mc="http://schemas.openxmlformats.org/markup-compatibility/2006">
          <mc:Choice Requires="x14">
            <control shapeId="2058" r:id="rId8" name="Check Box 10">
              <controlPr locked="0" defaultSize="0" autoFill="0" autoLine="0" autoPict="0">
                <anchor moveWithCells="1">
                  <from>
                    <xdr:col>6</xdr:col>
                    <xdr:colOff>133350</xdr:colOff>
                    <xdr:row>34</xdr:row>
                    <xdr:rowOff>219075</xdr:rowOff>
                  </from>
                  <to>
                    <xdr:col>6</xdr:col>
                    <xdr:colOff>400050</xdr:colOff>
                    <xdr:row>35</xdr:row>
                    <xdr:rowOff>371475</xdr:rowOff>
                  </to>
                </anchor>
              </controlPr>
            </control>
          </mc:Choice>
        </mc:AlternateContent>
        <mc:AlternateContent xmlns:mc="http://schemas.openxmlformats.org/markup-compatibility/2006">
          <mc:Choice Requires="x14">
            <control shapeId="2057" r:id="rId9" name="Check Box 9">
              <controlPr locked="0" defaultSize="0" autoFill="0" autoLine="0" autoPict="0">
                <anchor moveWithCells="1">
                  <from>
                    <xdr:col>3</xdr:col>
                    <xdr:colOff>152400</xdr:colOff>
                    <xdr:row>34</xdr:row>
                    <xdr:rowOff>219075</xdr:rowOff>
                  </from>
                  <to>
                    <xdr:col>3</xdr:col>
                    <xdr:colOff>419100</xdr:colOff>
                    <xdr:row>35</xdr:row>
                    <xdr:rowOff>371475</xdr:rowOff>
                  </to>
                </anchor>
              </controlPr>
            </control>
          </mc:Choice>
        </mc:AlternateContent>
        <mc:AlternateContent xmlns:mc="http://schemas.openxmlformats.org/markup-compatibility/2006">
          <mc:Choice Requires="x14">
            <control shapeId="2056" r:id="rId10" name="Check Box 8">
              <controlPr locked="0" defaultSize="0" autoFill="0" autoLine="0" autoPict="0">
                <anchor moveWithCells="1">
                  <from>
                    <xdr:col>1</xdr:col>
                    <xdr:colOff>190500</xdr:colOff>
                    <xdr:row>34</xdr:row>
                    <xdr:rowOff>219075</xdr:rowOff>
                  </from>
                  <to>
                    <xdr:col>1</xdr:col>
                    <xdr:colOff>438150</xdr:colOff>
                    <xdr:row>35</xdr:row>
                    <xdr:rowOff>371475</xdr:rowOff>
                  </to>
                </anchor>
              </controlPr>
            </control>
          </mc:Choice>
        </mc:AlternateContent>
        <mc:AlternateContent xmlns:mc="http://schemas.openxmlformats.org/markup-compatibility/2006">
          <mc:Choice Requires="x14">
            <control shapeId="2064" r:id="rId11" name="Check Box 16">
              <controlPr locked="0" defaultSize="0" autoFill="0" autoLine="0" autoPict="0">
                <anchor moveWithCells="1">
                  <from>
                    <xdr:col>1</xdr:col>
                    <xdr:colOff>200025</xdr:colOff>
                    <xdr:row>50</xdr:row>
                    <xdr:rowOff>19050</xdr:rowOff>
                  </from>
                  <to>
                    <xdr:col>1</xdr:col>
                    <xdr:colOff>447675</xdr:colOff>
                    <xdr:row>51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B0BA7-2847-4AF6-B706-A4A6B9CEB8AA}">
  <sheetPr codeName="Sheet3"/>
  <dimension ref="B1:J148"/>
  <sheetViews>
    <sheetView showGridLines="0" zoomScaleNormal="100" workbookViewId="0">
      <pane xSplit="3" ySplit="3" topLeftCell="D4" activePane="bottomRight" state="frozen"/>
      <selection pane="topRight" activeCell="D1" sqref="D1"/>
      <selection pane="bottomLeft" activeCell="A4" sqref="A4"/>
      <selection pane="bottomRight" activeCell="F4" sqref="F4"/>
    </sheetView>
  </sheetViews>
  <sheetFormatPr defaultColWidth="8.75" defaultRowHeight="19.899999999999999" customHeight="1" x14ac:dyDescent="0.4"/>
  <cols>
    <col min="1" max="1" width="2.75" style="44" customWidth="1"/>
    <col min="2" max="2" width="11.75" style="46" customWidth="1"/>
    <col min="3" max="3" width="24.75" style="47" customWidth="1"/>
    <col min="4" max="4" width="13.125" style="44" customWidth="1"/>
    <col min="5" max="5" width="23.75" style="44" customWidth="1"/>
    <col min="6" max="6" width="21.75" style="44" customWidth="1"/>
    <col min="7" max="7" width="64.625" style="44" customWidth="1"/>
    <col min="8" max="8" width="48.875" style="122" hidden="1" customWidth="1"/>
    <col min="9" max="9" width="22.75" style="122" hidden="1" customWidth="1"/>
    <col min="10" max="10" width="8.75" style="76" customWidth="1"/>
    <col min="11" max="16384" width="8.75" style="44"/>
  </cols>
  <sheetData>
    <row r="1" spans="2:10" ht="22.9" customHeight="1" x14ac:dyDescent="0.4">
      <c r="B1" s="253" t="s">
        <v>29</v>
      </c>
      <c r="C1" s="253"/>
      <c r="D1" s="45"/>
      <c r="E1" s="45"/>
      <c r="F1" s="45"/>
      <c r="G1" s="45"/>
      <c r="H1" s="121"/>
      <c r="I1" s="121"/>
      <c r="J1" s="45"/>
    </row>
    <row r="2" spans="2:10" ht="19.899999999999999" customHeight="1" thickBot="1" x14ac:dyDescent="0.45"/>
    <row r="3" spans="2:10" ht="19.899999999999999" customHeight="1" thickBot="1" x14ac:dyDescent="0.45">
      <c r="B3" s="48" t="s">
        <v>98</v>
      </c>
      <c r="C3" s="49" t="s">
        <v>30</v>
      </c>
      <c r="D3" s="49" t="s">
        <v>99</v>
      </c>
      <c r="E3" s="49" t="s">
        <v>31</v>
      </c>
      <c r="F3" s="49" t="s">
        <v>52</v>
      </c>
      <c r="G3" s="77" t="s">
        <v>91</v>
      </c>
      <c r="H3" s="123"/>
      <c r="I3" s="123"/>
      <c r="J3" s="75"/>
    </row>
    <row r="4" spans="2:10" ht="19.899999999999999" customHeight="1" x14ac:dyDescent="0.4">
      <c r="B4" s="50">
        <v>1</v>
      </c>
      <c r="C4" s="51" t="s">
        <v>53</v>
      </c>
      <c r="D4" s="52" t="s">
        <v>32</v>
      </c>
      <c r="E4" s="53" t="s">
        <v>150</v>
      </c>
      <c r="F4" s="72"/>
      <c r="G4" s="254"/>
      <c r="H4" s="124" t="str">
        <f>IFERROR(INDEX(B4&amp;C4&amp;D4&amp;E4,MATCH("●",F4:F4,0)),"")</f>
        <v/>
      </c>
      <c r="I4" s="124" t="str">
        <f>IFERROR(INDEX(E4,MATCH("●",F4:F4,0)),"")</f>
        <v/>
      </c>
      <c r="J4" s="75"/>
    </row>
    <row r="5" spans="2:10" ht="19.899999999999999" customHeight="1" x14ac:dyDescent="0.4">
      <c r="B5" s="54">
        <v>1</v>
      </c>
      <c r="C5" s="55" t="s">
        <v>107</v>
      </c>
      <c r="D5" s="56" t="s">
        <v>35</v>
      </c>
      <c r="E5" s="57" t="s">
        <v>151</v>
      </c>
      <c r="F5" s="72"/>
      <c r="G5" s="246"/>
      <c r="H5" s="124" t="str">
        <f>IFERROR(INDEX(B4&amp;C4&amp;D5&amp;E5,MATCH("●",F5:F5,0)),"")</f>
        <v/>
      </c>
      <c r="I5" s="124" t="str">
        <f>IFERROR(INDEX(E5,MATCH("●",F5:F5,0)),"")</f>
        <v/>
      </c>
      <c r="J5" s="75"/>
    </row>
    <row r="6" spans="2:10" ht="19.899999999999999" customHeight="1" x14ac:dyDescent="0.4">
      <c r="B6" s="54">
        <v>1</v>
      </c>
      <c r="C6" s="55" t="s">
        <v>107</v>
      </c>
      <c r="D6" s="56" t="s">
        <v>33</v>
      </c>
      <c r="E6" s="57" t="s">
        <v>152</v>
      </c>
      <c r="F6" s="72"/>
      <c r="G6" s="246"/>
      <c r="H6" s="124" t="str">
        <f>IFERROR(INDEX(B4&amp;C4&amp;D6&amp;E6,MATCH("●",F6:F6,0)),"")</f>
        <v/>
      </c>
      <c r="I6" s="124" t="str">
        <f>IFERROR(INDEX(E6,MATCH("●",F6:F6,0)),"")</f>
        <v/>
      </c>
      <c r="J6" s="75"/>
    </row>
    <row r="7" spans="2:10" ht="19.899999999999999" customHeight="1" x14ac:dyDescent="0.4">
      <c r="B7" s="54">
        <v>1</v>
      </c>
      <c r="C7" s="58" t="s">
        <v>107</v>
      </c>
      <c r="D7" s="56" t="s">
        <v>37</v>
      </c>
      <c r="E7" s="57" t="s">
        <v>153</v>
      </c>
      <c r="F7" s="72"/>
      <c r="G7" s="247"/>
      <c r="H7" s="124" t="str">
        <f>IFERROR(INDEX(B4&amp;C4&amp;D7&amp;E7,MATCH("●",F7:F7,0)),"")</f>
        <v/>
      </c>
      <c r="I7" s="124" t="str">
        <f>IFERROR(INDEX(E7,MATCH("●",F7:F7,0)),"")</f>
        <v/>
      </c>
      <c r="J7" s="75"/>
    </row>
    <row r="8" spans="2:10" ht="19.899999999999999" customHeight="1" x14ac:dyDescent="0.4">
      <c r="B8" s="59">
        <v>2</v>
      </c>
      <c r="C8" s="60" t="s">
        <v>54</v>
      </c>
      <c r="D8" s="56" t="s">
        <v>32</v>
      </c>
      <c r="E8" s="57" t="s">
        <v>154</v>
      </c>
      <c r="F8" s="72"/>
      <c r="G8" s="255"/>
      <c r="H8" s="124" t="str">
        <f>IFERROR(INDEX(B8&amp;C8&amp;D8&amp;E8,MATCH("●",F8:F8,0)),"")</f>
        <v/>
      </c>
      <c r="I8" s="124" t="str">
        <f t="shared" ref="I8:I71" si="0">IFERROR(INDEX(E8,MATCH("●",F8:F8,0)),"")</f>
        <v/>
      </c>
      <c r="J8" s="75"/>
    </row>
    <row r="9" spans="2:10" ht="19.899999999999999" customHeight="1" x14ac:dyDescent="0.4">
      <c r="B9" s="54">
        <v>2</v>
      </c>
      <c r="C9" s="61" t="s">
        <v>106</v>
      </c>
      <c r="D9" s="56" t="s">
        <v>35</v>
      </c>
      <c r="E9" s="57" t="s">
        <v>162</v>
      </c>
      <c r="F9" s="72"/>
      <c r="G9" s="256"/>
      <c r="H9" s="124" t="str">
        <f>IFERROR(INDEX(B8&amp;C8&amp;D9&amp;E9,MATCH("●",F9:F9,0)),"")</f>
        <v/>
      </c>
      <c r="I9" s="124" t="str">
        <f t="shared" si="0"/>
        <v/>
      </c>
      <c r="J9" s="75"/>
    </row>
    <row r="10" spans="2:10" ht="19.899999999999999" customHeight="1" x14ac:dyDescent="0.4">
      <c r="B10" s="62">
        <v>2</v>
      </c>
      <c r="C10" s="63" t="s">
        <v>106</v>
      </c>
      <c r="D10" s="56" t="s">
        <v>33</v>
      </c>
      <c r="E10" s="57" t="s">
        <v>153</v>
      </c>
      <c r="F10" s="72"/>
      <c r="G10" s="257"/>
      <c r="H10" s="124" t="str">
        <f>IFERROR(INDEX(B8&amp;C8&amp;D10&amp;E10,MATCH("●",F10:F10,0)),"")</f>
        <v/>
      </c>
      <c r="I10" s="124" t="str">
        <f t="shared" si="0"/>
        <v/>
      </c>
      <c r="J10" s="75"/>
    </row>
    <row r="11" spans="2:10" ht="19.899999999999999" customHeight="1" x14ac:dyDescent="0.4">
      <c r="B11" s="59">
        <v>3</v>
      </c>
      <c r="C11" s="60" t="s">
        <v>55</v>
      </c>
      <c r="D11" s="56" t="s">
        <v>32</v>
      </c>
      <c r="E11" s="57" t="s">
        <v>155</v>
      </c>
      <c r="F11" s="72"/>
      <c r="G11" s="245"/>
      <c r="H11" s="124" t="str">
        <f>IFERROR(INDEX(B11&amp;C11&amp;D11&amp;E11,MATCH("●",F11:F11,0)),"")</f>
        <v/>
      </c>
      <c r="I11" s="124" t="str">
        <f t="shared" si="0"/>
        <v/>
      </c>
      <c r="J11" s="75"/>
    </row>
    <row r="12" spans="2:10" ht="19.899999999999999" customHeight="1" x14ac:dyDescent="0.4">
      <c r="B12" s="54">
        <v>3</v>
      </c>
      <c r="C12" s="61" t="s">
        <v>92</v>
      </c>
      <c r="D12" s="56" t="s">
        <v>35</v>
      </c>
      <c r="E12" s="57" t="s">
        <v>156</v>
      </c>
      <c r="F12" s="72"/>
      <c r="G12" s="246"/>
      <c r="H12" s="124" t="str">
        <f>IFERROR(INDEX(B11&amp;C11&amp;D12&amp;E12,MATCH("●",F12:F12,0)),"")</f>
        <v/>
      </c>
      <c r="I12" s="124" t="str">
        <f t="shared" si="0"/>
        <v/>
      </c>
      <c r="J12" s="75"/>
    </row>
    <row r="13" spans="2:10" ht="19.899999999999999" customHeight="1" x14ac:dyDescent="0.4">
      <c r="B13" s="54">
        <v>3</v>
      </c>
      <c r="C13" s="61" t="s">
        <v>92</v>
      </c>
      <c r="D13" s="56" t="s">
        <v>33</v>
      </c>
      <c r="E13" s="57" t="s">
        <v>157</v>
      </c>
      <c r="F13" s="72"/>
      <c r="G13" s="246"/>
      <c r="H13" s="124" t="str">
        <f>IFERROR(INDEX(B11&amp;C11&amp;D13&amp;E13,MATCH("●",F13:F13,0)),"")</f>
        <v/>
      </c>
      <c r="I13" s="124" t="str">
        <f t="shared" si="0"/>
        <v/>
      </c>
      <c r="J13" s="75"/>
    </row>
    <row r="14" spans="2:10" ht="19.899999999999999" customHeight="1" x14ac:dyDescent="0.4">
      <c r="B14" s="54">
        <v>3</v>
      </c>
      <c r="C14" s="61" t="s">
        <v>92</v>
      </c>
      <c r="D14" s="56" t="s">
        <v>37</v>
      </c>
      <c r="E14" s="57" t="s">
        <v>158</v>
      </c>
      <c r="F14" s="72"/>
      <c r="G14" s="246"/>
      <c r="H14" s="124" t="str">
        <f>IFERROR(INDEX(B11&amp;C11&amp;D14&amp;E14,MATCH("●",F14:F14,0)),"")</f>
        <v/>
      </c>
      <c r="I14" s="124" t="str">
        <f t="shared" si="0"/>
        <v/>
      </c>
      <c r="J14" s="75"/>
    </row>
    <row r="15" spans="2:10" ht="19.899999999999999" customHeight="1" x14ac:dyDescent="0.4">
      <c r="B15" s="54">
        <v>3</v>
      </c>
      <c r="C15" s="61" t="s">
        <v>92</v>
      </c>
      <c r="D15" s="56" t="s">
        <v>38</v>
      </c>
      <c r="E15" s="57" t="s">
        <v>159</v>
      </c>
      <c r="F15" s="72"/>
      <c r="G15" s="246"/>
      <c r="H15" s="124" t="str">
        <f>IFERROR(INDEX(B11&amp;C11&amp;D15&amp;E15,MATCH("●",F15:F15,0)),"")</f>
        <v/>
      </c>
      <c r="I15" s="124" t="str">
        <f t="shared" si="0"/>
        <v/>
      </c>
      <c r="J15" s="75"/>
    </row>
    <row r="16" spans="2:10" ht="19.899999999999999" customHeight="1" x14ac:dyDescent="0.4">
      <c r="B16" s="54">
        <v>3</v>
      </c>
      <c r="C16" s="61" t="s">
        <v>92</v>
      </c>
      <c r="D16" s="56" t="s">
        <v>39</v>
      </c>
      <c r="E16" s="57" t="s">
        <v>160</v>
      </c>
      <c r="F16" s="72"/>
      <c r="G16" s="246"/>
      <c r="H16" s="124" t="str">
        <f>IFERROR(INDEX(B11&amp;C11&amp;D16&amp;E16,MATCH("●",F16:F16,0)),"")</f>
        <v/>
      </c>
      <c r="I16" s="124" t="str">
        <f t="shared" si="0"/>
        <v/>
      </c>
      <c r="J16" s="75"/>
    </row>
    <row r="17" spans="2:10" ht="19.899999999999999" customHeight="1" x14ac:dyDescent="0.4">
      <c r="B17" s="54">
        <v>3</v>
      </c>
      <c r="C17" s="61" t="s">
        <v>92</v>
      </c>
      <c r="D17" s="56" t="s">
        <v>40</v>
      </c>
      <c r="E17" s="57" t="s">
        <v>161</v>
      </c>
      <c r="F17" s="72"/>
      <c r="G17" s="246"/>
      <c r="H17" s="124" t="str">
        <f>IFERROR(INDEX(B11&amp;C11&amp;D17&amp;E17,MATCH("●",F17:F17,0)),"")</f>
        <v/>
      </c>
      <c r="I17" s="124" t="str">
        <f t="shared" si="0"/>
        <v/>
      </c>
      <c r="J17" s="75"/>
    </row>
    <row r="18" spans="2:10" ht="19.899999999999999" customHeight="1" x14ac:dyDescent="0.4">
      <c r="B18" s="62">
        <v>3</v>
      </c>
      <c r="C18" s="63" t="s">
        <v>92</v>
      </c>
      <c r="D18" s="56" t="s">
        <v>41</v>
      </c>
      <c r="E18" s="57" t="s">
        <v>153</v>
      </c>
      <c r="F18" s="72"/>
      <c r="G18" s="247"/>
      <c r="H18" s="124" t="str">
        <f>IFERROR(INDEX(B11&amp;C11&amp;D18&amp;E18,MATCH("●",F18:F18,0)),"")</f>
        <v/>
      </c>
      <c r="I18" s="124" t="str">
        <f t="shared" si="0"/>
        <v/>
      </c>
      <c r="J18" s="75"/>
    </row>
    <row r="19" spans="2:10" ht="19.899999999999999" customHeight="1" x14ac:dyDescent="0.4">
      <c r="B19" s="59">
        <v>4</v>
      </c>
      <c r="C19" s="60" t="s">
        <v>56</v>
      </c>
      <c r="D19" s="56" t="s">
        <v>32</v>
      </c>
      <c r="E19" s="57" t="s">
        <v>163</v>
      </c>
      <c r="F19" s="72"/>
      <c r="G19" s="245"/>
      <c r="H19" s="124" t="str">
        <f>IFERROR(INDEX(B19&amp;C19&amp;D19&amp;E19,MATCH("●",F19:F19,0)),"")</f>
        <v/>
      </c>
      <c r="I19" s="124" t="str">
        <f t="shared" si="0"/>
        <v/>
      </c>
      <c r="J19" s="75"/>
    </row>
    <row r="20" spans="2:10" ht="19.899999999999999" customHeight="1" x14ac:dyDescent="0.4">
      <c r="B20" s="54">
        <v>4</v>
      </c>
      <c r="C20" s="61" t="s">
        <v>117</v>
      </c>
      <c r="D20" s="56" t="s">
        <v>35</v>
      </c>
      <c r="E20" s="57" t="s">
        <v>164</v>
      </c>
      <c r="F20" s="72"/>
      <c r="G20" s="246"/>
      <c r="H20" s="124" t="str">
        <f>IFERROR(INDEX(B19&amp;C19&amp;D20&amp;E20,MATCH("●",F20:F20,0)),"")</f>
        <v/>
      </c>
      <c r="I20" s="124" t="str">
        <f t="shared" si="0"/>
        <v/>
      </c>
      <c r="J20" s="75"/>
    </row>
    <row r="21" spans="2:10" ht="19.899999999999999" customHeight="1" x14ac:dyDescent="0.4">
      <c r="B21" s="54">
        <v>4</v>
      </c>
      <c r="C21" s="61" t="s">
        <v>117</v>
      </c>
      <c r="D21" s="56" t="s">
        <v>33</v>
      </c>
      <c r="E21" s="57" t="s">
        <v>165</v>
      </c>
      <c r="F21" s="72"/>
      <c r="G21" s="246"/>
      <c r="H21" s="124" t="str">
        <f>IFERROR(INDEX(B19&amp;C19&amp;D21&amp;E21,MATCH("●",F21:F21,0)),"")</f>
        <v/>
      </c>
      <c r="I21" s="124" t="str">
        <f t="shared" si="0"/>
        <v/>
      </c>
      <c r="J21" s="75"/>
    </row>
    <row r="22" spans="2:10" ht="19.899999999999999" customHeight="1" x14ac:dyDescent="0.4">
      <c r="B22" s="62">
        <v>4</v>
      </c>
      <c r="C22" s="63" t="s">
        <v>117</v>
      </c>
      <c r="D22" s="56" t="s">
        <v>37</v>
      </c>
      <c r="E22" s="57" t="s">
        <v>153</v>
      </c>
      <c r="F22" s="72"/>
      <c r="G22" s="247"/>
      <c r="H22" s="124" t="str">
        <f>IFERROR(INDEX(B19&amp;C19&amp;D22&amp;E22,MATCH("●",F22:F22,0)),"")</f>
        <v/>
      </c>
      <c r="I22" s="124" t="str">
        <f t="shared" si="0"/>
        <v/>
      </c>
      <c r="J22" s="75"/>
    </row>
    <row r="23" spans="2:10" ht="19.899999999999999" customHeight="1" x14ac:dyDescent="0.4">
      <c r="B23" s="59">
        <v>5</v>
      </c>
      <c r="C23" s="60" t="s">
        <v>57</v>
      </c>
      <c r="D23" s="56" t="s">
        <v>32</v>
      </c>
      <c r="E23" s="57" t="s">
        <v>166</v>
      </c>
      <c r="F23" s="72"/>
      <c r="G23" s="245"/>
      <c r="H23" s="124" t="str">
        <f>IFERROR(INDEX(B23&amp;C23&amp;D23&amp;E23,MATCH("●",F23:F23,0)),"")</f>
        <v/>
      </c>
      <c r="I23" s="124" t="str">
        <f t="shared" si="0"/>
        <v/>
      </c>
      <c r="J23" s="75"/>
    </row>
    <row r="24" spans="2:10" ht="19.899999999999999" customHeight="1" x14ac:dyDescent="0.4">
      <c r="B24" s="54">
        <v>5</v>
      </c>
      <c r="C24" s="61" t="s">
        <v>118</v>
      </c>
      <c r="D24" s="56" t="s">
        <v>35</v>
      </c>
      <c r="E24" s="57" t="s">
        <v>167</v>
      </c>
      <c r="F24" s="72"/>
      <c r="G24" s="246"/>
      <c r="H24" s="124" t="str">
        <f>IFERROR(INDEX(B23&amp;C23&amp;D24&amp;E24,MATCH("●",F24:F24,0)),"")</f>
        <v/>
      </c>
      <c r="I24" s="124" t="str">
        <f t="shared" si="0"/>
        <v/>
      </c>
      <c r="J24" s="75"/>
    </row>
    <row r="25" spans="2:10" ht="19.899999999999999" customHeight="1" x14ac:dyDescent="0.4">
      <c r="B25" s="54">
        <v>5</v>
      </c>
      <c r="C25" s="61" t="s">
        <v>118</v>
      </c>
      <c r="D25" s="56" t="s">
        <v>33</v>
      </c>
      <c r="E25" s="57" t="s">
        <v>168</v>
      </c>
      <c r="F25" s="72"/>
      <c r="G25" s="246"/>
      <c r="H25" s="124" t="str">
        <f>IFERROR(INDEX(B23&amp;C23&amp;D25&amp;E25,MATCH("●",F25:F25,0)),"")</f>
        <v/>
      </c>
      <c r="I25" s="124" t="str">
        <f t="shared" si="0"/>
        <v/>
      </c>
      <c r="J25" s="75"/>
    </row>
    <row r="26" spans="2:10" ht="19.899999999999999" customHeight="1" x14ac:dyDescent="0.4">
      <c r="B26" s="54">
        <v>5</v>
      </c>
      <c r="C26" s="61" t="s">
        <v>118</v>
      </c>
      <c r="D26" s="56" t="s">
        <v>37</v>
      </c>
      <c r="E26" s="57" t="s">
        <v>169</v>
      </c>
      <c r="F26" s="72"/>
      <c r="G26" s="246"/>
      <c r="H26" s="124" t="str">
        <f>IFERROR(INDEX(B23&amp;C23&amp;D26&amp;E26,MATCH("●",F26:F26,0)),"")</f>
        <v/>
      </c>
      <c r="I26" s="124" t="str">
        <f t="shared" si="0"/>
        <v/>
      </c>
      <c r="J26" s="75"/>
    </row>
    <row r="27" spans="2:10" ht="19.899999999999999" customHeight="1" x14ac:dyDescent="0.4">
      <c r="B27" s="62">
        <v>5</v>
      </c>
      <c r="C27" s="63" t="s">
        <v>118</v>
      </c>
      <c r="D27" s="56" t="s">
        <v>38</v>
      </c>
      <c r="E27" s="57" t="s">
        <v>153</v>
      </c>
      <c r="F27" s="72"/>
      <c r="G27" s="247"/>
      <c r="H27" s="124" t="str">
        <f>IFERROR(INDEX(B23&amp;C23&amp;D27&amp;E27,MATCH("●",F27:F27,0)),"")</f>
        <v/>
      </c>
      <c r="I27" s="124" t="str">
        <f t="shared" si="0"/>
        <v/>
      </c>
      <c r="J27" s="75"/>
    </row>
    <row r="28" spans="2:10" ht="19.899999999999999" customHeight="1" x14ac:dyDescent="0.4">
      <c r="B28" s="59">
        <v>6</v>
      </c>
      <c r="C28" s="60" t="s">
        <v>58</v>
      </c>
      <c r="D28" s="56" t="s">
        <v>32</v>
      </c>
      <c r="E28" s="57" t="s">
        <v>170</v>
      </c>
      <c r="F28" s="72"/>
      <c r="G28" s="251"/>
      <c r="H28" s="124" t="str">
        <f>IFERROR(INDEX(B28&amp;C28&amp;D28&amp;E28,MATCH("●",F28:F28,0)),"")</f>
        <v/>
      </c>
      <c r="I28" s="124" t="str">
        <f t="shared" si="0"/>
        <v/>
      </c>
      <c r="J28" s="75"/>
    </row>
    <row r="29" spans="2:10" ht="19.899999999999999" customHeight="1" x14ac:dyDescent="0.4">
      <c r="B29" s="54">
        <v>6</v>
      </c>
      <c r="C29" s="61" t="s">
        <v>119</v>
      </c>
      <c r="D29" s="56" t="s">
        <v>35</v>
      </c>
      <c r="E29" s="57" t="s">
        <v>171</v>
      </c>
      <c r="F29" s="72"/>
      <c r="G29" s="251"/>
      <c r="H29" s="124" t="str">
        <f>IFERROR(INDEX(B28&amp;C28&amp;D29&amp;E29,MATCH("●",F29:F29,0)),"")</f>
        <v/>
      </c>
      <c r="I29" s="124" t="str">
        <f t="shared" si="0"/>
        <v/>
      </c>
      <c r="J29" s="75"/>
    </row>
    <row r="30" spans="2:10" ht="19.899999999999999" customHeight="1" x14ac:dyDescent="0.4">
      <c r="B30" s="62">
        <v>6</v>
      </c>
      <c r="C30" s="63" t="s">
        <v>119</v>
      </c>
      <c r="D30" s="56" t="s">
        <v>33</v>
      </c>
      <c r="E30" s="57" t="s">
        <v>153</v>
      </c>
      <c r="F30" s="72"/>
      <c r="G30" s="252"/>
      <c r="H30" s="124" t="str">
        <f>IFERROR(INDEX(B28&amp;C28&amp;D30&amp;E30,MATCH("●",F30:F30,0)),"")</f>
        <v/>
      </c>
      <c r="I30" s="124" t="str">
        <f t="shared" si="0"/>
        <v/>
      </c>
      <c r="J30" s="75"/>
    </row>
    <row r="31" spans="2:10" ht="19.899999999999999" customHeight="1" x14ac:dyDescent="0.4">
      <c r="B31" s="59">
        <v>7</v>
      </c>
      <c r="C31" s="60" t="s">
        <v>59</v>
      </c>
      <c r="D31" s="56" t="s">
        <v>32</v>
      </c>
      <c r="E31" s="57" t="s">
        <v>172</v>
      </c>
      <c r="F31" s="72"/>
      <c r="G31" s="245"/>
      <c r="H31" s="124" t="str">
        <f>IFERROR(INDEX(B31&amp;C31&amp;D31&amp;E31,MATCH("●",F31:F31,0)),"")</f>
        <v/>
      </c>
      <c r="I31" s="124" t="str">
        <f t="shared" si="0"/>
        <v/>
      </c>
      <c r="J31" s="75"/>
    </row>
    <row r="32" spans="2:10" ht="19.899999999999999" customHeight="1" x14ac:dyDescent="0.4">
      <c r="B32" s="54">
        <v>7</v>
      </c>
      <c r="C32" s="61" t="s">
        <v>120</v>
      </c>
      <c r="D32" s="56" t="s">
        <v>35</v>
      </c>
      <c r="E32" s="57" t="s">
        <v>173</v>
      </c>
      <c r="F32" s="72"/>
      <c r="G32" s="246"/>
      <c r="H32" s="124" t="str">
        <f>IFERROR(INDEX(B31&amp;C31&amp;D32&amp;E32,MATCH("●",F32:F32,0)),"")</f>
        <v/>
      </c>
      <c r="I32" s="124" t="str">
        <f t="shared" si="0"/>
        <v/>
      </c>
      <c r="J32" s="75"/>
    </row>
    <row r="33" spans="2:10" ht="19.899999999999999" customHeight="1" x14ac:dyDescent="0.4">
      <c r="B33" s="54">
        <v>7</v>
      </c>
      <c r="C33" s="61" t="s">
        <v>120</v>
      </c>
      <c r="D33" s="56" t="s">
        <v>33</v>
      </c>
      <c r="E33" s="57" t="s">
        <v>174</v>
      </c>
      <c r="F33" s="72"/>
      <c r="G33" s="246"/>
      <c r="H33" s="124" t="str">
        <f>IFERROR(INDEX(B31&amp;C31&amp;D33&amp;E33,MATCH("●",F33:F33,0)),"")</f>
        <v/>
      </c>
      <c r="I33" s="124" t="str">
        <f t="shared" si="0"/>
        <v/>
      </c>
      <c r="J33" s="75"/>
    </row>
    <row r="34" spans="2:10" ht="19.899999999999999" customHeight="1" x14ac:dyDescent="0.4">
      <c r="B34" s="54">
        <v>7</v>
      </c>
      <c r="C34" s="61" t="s">
        <v>120</v>
      </c>
      <c r="D34" s="56" t="s">
        <v>37</v>
      </c>
      <c r="E34" s="57" t="s">
        <v>175</v>
      </c>
      <c r="F34" s="72"/>
      <c r="G34" s="246"/>
      <c r="H34" s="124" t="str">
        <f>IFERROR(INDEX(B31&amp;C31&amp;D34&amp;E34,MATCH("●",F34:F34,0)),"")</f>
        <v/>
      </c>
      <c r="I34" s="124" t="str">
        <f t="shared" si="0"/>
        <v/>
      </c>
      <c r="J34" s="75"/>
    </row>
    <row r="35" spans="2:10" ht="19.899999999999999" customHeight="1" x14ac:dyDescent="0.4">
      <c r="B35" s="54">
        <v>7</v>
      </c>
      <c r="C35" s="61" t="s">
        <v>120</v>
      </c>
      <c r="D35" s="56" t="s">
        <v>38</v>
      </c>
      <c r="E35" s="57" t="s">
        <v>176</v>
      </c>
      <c r="F35" s="72"/>
      <c r="G35" s="246"/>
      <c r="H35" s="124" t="str">
        <f>IFERROR(INDEX(B31&amp;C31&amp;D35&amp;E35,MATCH("●",F35:F35,0)),"")</f>
        <v/>
      </c>
      <c r="I35" s="124" t="str">
        <f t="shared" si="0"/>
        <v/>
      </c>
      <c r="J35" s="75"/>
    </row>
    <row r="36" spans="2:10" ht="19.899999999999999" customHeight="1" x14ac:dyDescent="0.4">
      <c r="B36" s="62">
        <v>7</v>
      </c>
      <c r="C36" s="63" t="s">
        <v>120</v>
      </c>
      <c r="D36" s="56" t="s">
        <v>39</v>
      </c>
      <c r="E36" s="57" t="s">
        <v>153</v>
      </c>
      <c r="F36" s="72"/>
      <c r="G36" s="247"/>
      <c r="H36" s="124" t="str">
        <f>IFERROR(INDEX(B31&amp;C31&amp;D36&amp;E36,MATCH("●",F36:F36,0)),"")</f>
        <v/>
      </c>
      <c r="I36" s="124" t="str">
        <f t="shared" si="0"/>
        <v/>
      </c>
      <c r="J36" s="75"/>
    </row>
    <row r="37" spans="2:10" ht="19.899999999999999" customHeight="1" x14ac:dyDescent="0.4">
      <c r="B37" s="59">
        <v>8</v>
      </c>
      <c r="C37" s="60" t="s">
        <v>60</v>
      </c>
      <c r="D37" s="56" t="s">
        <v>32</v>
      </c>
      <c r="E37" s="57" t="s">
        <v>177</v>
      </c>
      <c r="F37" s="72"/>
      <c r="G37" s="245"/>
      <c r="H37" s="124" t="str">
        <f>IFERROR(INDEX(B37&amp;C37&amp;D37&amp;E37,MATCH("●",F37:F37,0)),"")</f>
        <v/>
      </c>
      <c r="I37" s="124" t="str">
        <f t="shared" si="0"/>
        <v/>
      </c>
      <c r="J37" s="75"/>
    </row>
    <row r="38" spans="2:10" ht="19.899999999999999" customHeight="1" x14ac:dyDescent="0.4">
      <c r="B38" s="54">
        <v>8</v>
      </c>
      <c r="C38" s="61" t="s">
        <v>121</v>
      </c>
      <c r="D38" s="56" t="s">
        <v>35</v>
      </c>
      <c r="E38" s="57" t="s">
        <v>178</v>
      </c>
      <c r="F38" s="72"/>
      <c r="G38" s="246"/>
      <c r="H38" s="124" t="str">
        <f>IFERROR(INDEX(B37&amp;C37&amp;D38&amp;E38,MATCH("●",F38:F38,0)),"")</f>
        <v/>
      </c>
      <c r="I38" s="124" t="str">
        <f t="shared" si="0"/>
        <v/>
      </c>
      <c r="J38" s="75"/>
    </row>
    <row r="39" spans="2:10" ht="19.899999999999999" customHeight="1" x14ac:dyDescent="0.4">
      <c r="B39" s="54">
        <v>8</v>
      </c>
      <c r="C39" s="61" t="s">
        <v>121</v>
      </c>
      <c r="D39" s="56" t="s">
        <v>33</v>
      </c>
      <c r="E39" s="57" t="s">
        <v>179</v>
      </c>
      <c r="F39" s="72"/>
      <c r="G39" s="246"/>
      <c r="H39" s="124" t="str">
        <f>IFERROR(INDEX(B37&amp;C37&amp;D39&amp;E39,MATCH("●",F39:F39,0)),"")</f>
        <v/>
      </c>
      <c r="I39" s="124" t="str">
        <f t="shared" si="0"/>
        <v/>
      </c>
      <c r="J39" s="75"/>
    </row>
    <row r="40" spans="2:10" ht="19.899999999999999" customHeight="1" x14ac:dyDescent="0.4">
      <c r="B40" s="54">
        <v>8</v>
      </c>
      <c r="C40" s="61" t="s">
        <v>121</v>
      </c>
      <c r="D40" s="56" t="s">
        <v>37</v>
      </c>
      <c r="E40" s="57" t="s">
        <v>180</v>
      </c>
      <c r="F40" s="72"/>
      <c r="G40" s="246"/>
      <c r="H40" s="124" t="str">
        <f>IFERROR(INDEX(B37&amp;C37&amp;D40&amp;E40,MATCH("●",F40:F40,0)),"")</f>
        <v/>
      </c>
      <c r="I40" s="124" t="str">
        <f t="shared" si="0"/>
        <v/>
      </c>
      <c r="J40" s="75"/>
    </row>
    <row r="41" spans="2:10" ht="19.899999999999999" customHeight="1" x14ac:dyDescent="0.4">
      <c r="B41" s="62">
        <v>8</v>
      </c>
      <c r="C41" s="63" t="s">
        <v>121</v>
      </c>
      <c r="D41" s="56" t="s">
        <v>38</v>
      </c>
      <c r="E41" s="57" t="s">
        <v>153</v>
      </c>
      <c r="F41" s="72"/>
      <c r="G41" s="247"/>
      <c r="H41" s="124" t="str">
        <f>IFERROR(INDEX(B37&amp;C37&amp;D41&amp;E41,MATCH("●",F41:F41,0)),"")</f>
        <v/>
      </c>
      <c r="I41" s="124" t="str">
        <f t="shared" si="0"/>
        <v/>
      </c>
      <c r="J41" s="75"/>
    </row>
    <row r="42" spans="2:10" ht="19.899999999999999" customHeight="1" x14ac:dyDescent="0.4">
      <c r="B42" s="59">
        <v>9</v>
      </c>
      <c r="C42" s="60" t="s">
        <v>61</v>
      </c>
      <c r="D42" s="56" t="s">
        <v>32</v>
      </c>
      <c r="E42" s="57" t="s">
        <v>181</v>
      </c>
      <c r="F42" s="72"/>
      <c r="G42" s="245"/>
      <c r="H42" s="124" t="str">
        <f>IFERROR(INDEX(B42&amp;C42&amp;D42&amp;E42,MATCH("●",F42:F42,0)),"")</f>
        <v/>
      </c>
      <c r="I42" s="124" t="str">
        <f t="shared" si="0"/>
        <v/>
      </c>
      <c r="J42" s="75"/>
    </row>
    <row r="43" spans="2:10" ht="19.899999999999999" customHeight="1" x14ac:dyDescent="0.4">
      <c r="B43" s="54">
        <v>9</v>
      </c>
      <c r="C43" s="61" t="s">
        <v>122</v>
      </c>
      <c r="D43" s="56" t="s">
        <v>35</v>
      </c>
      <c r="E43" s="57" t="s">
        <v>182</v>
      </c>
      <c r="F43" s="72"/>
      <c r="G43" s="246"/>
      <c r="H43" s="124" t="str">
        <f>IFERROR(INDEX(B42&amp;C42&amp;D43&amp;E43,MATCH("●",F43:F43,0)),"")</f>
        <v/>
      </c>
      <c r="I43" s="124" t="str">
        <f t="shared" si="0"/>
        <v/>
      </c>
      <c r="J43" s="75"/>
    </row>
    <row r="44" spans="2:10" ht="19.899999999999999" customHeight="1" x14ac:dyDescent="0.4">
      <c r="B44" s="54">
        <v>9</v>
      </c>
      <c r="C44" s="61" t="s">
        <v>122</v>
      </c>
      <c r="D44" s="56" t="s">
        <v>33</v>
      </c>
      <c r="E44" s="57" t="s">
        <v>183</v>
      </c>
      <c r="F44" s="72"/>
      <c r="G44" s="246"/>
      <c r="H44" s="124" t="str">
        <f>IFERROR(INDEX(B42&amp;C42&amp;D44&amp;E44,MATCH("●",F44:F44,0)),"")</f>
        <v/>
      </c>
      <c r="I44" s="124" t="str">
        <f t="shared" si="0"/>
        <v/>
      </c>
      <c r="J44" s="75"/>
    </row>
    <row r="45" spans="2:10" ht="19.899999999999999" customHeight="1" x14ac:dyDescent="0.4">
      <c r="B45" s="62">
        <v>9</v>
      </c>
      <c r="C45" s="63" t="s">
        <v>122</v>
      </c>
      <c r="D45" s="56" t="s">
        <v>37</v>
      </c>
      <c r="E45" s="57" t="s">
        <v>153</v>
      </c>
      <c r="F45" s="72"/>
      <c r="G45" s="247"/>
      <c r="H45" s="124" t="str">
        <f>IFERROR(INDEX(B42&amp;C42&amp;D45&amp;E45,MATCH("●",F45:F45,0)),"")</f>
        <v/>
      </c>
      <c r="I45" s="124" t="str">
        <f t="shared" si="0"/>
        <v/>
      </c>
      <c r="J45" s="75"/>
    </row>
    <row r="46" spans="2:10" ht="19.899999999999999" customHeight="1" x14ac:dyDescent="0.4">
      <c r="B46" s="59">
        <v>10</v>
      </c>
      <c r="C46" s="60" t="s">
        <v>62</v>
      </c>
      <c r="D46" s="56" t="s">
        <v>32</v>
      </c>
      <c r="E46" s="57" t="s">
        <v>184</v>
      </c>
      <c r="F46" s="72"/>
      <c r="G46" s="245"/>
      <c r="H46" s="124" t="str">
        <f>IFERROR(INDEX(B46&amp;C46&amp;D46&amp;E46,MATCH("●",F46:F46,0)),"")</f>
        <v/>
      </c>
      <c r="I46" s="124" t="str">
        <f t="shared" si="0"/>
        <v/>
      </c>
      <c r="J46" s="75"/>
    </row>
    <row r="47" spans="2:10" ht="19.899999999999999" customHeight="1" x14ac:dyDescent="0.4">
      <c r="B47" s="54">
        <v>10</v>
      </c>
      <c r="C47" s="61" t="s">
        <v>123</v>
      </c>
      <c r="D47" s="56" t="s">
        <v>35</v>
      </c>
      <c r="E47" s="57" t="s">
        <v>185</v>
      </c>
      <c r="F47" s="72"/>
      <c r="G47" s="246"/>
      <c r="H47" s="124" t="str">
        <f>IFERROR(INDEX(B46&amp;C46&amp;D47&amp;E47,MATCH("●",F47:F47,0)),"")</f>
        <v/>
      </c>
      <c r="I47" s="124" t="str">
        <f t="shared" si="0"/>
        <v/>
      </c>
      <c r="J47" s="75"/>
    </row>
    <row r="48" spans="2:10" ht="19.899999999999999" customHeight="1" x14ac:dyDescent="0.4">
      <c r="B48" s="62">
        <v>10</v>
      </c>
      <c r="C48" s="64" t="s">
        <v>123</v>
      </c>
      <c r="D48" s="56" t="s">
        <v>33</v>
      </c>
      <c r="E48" s="57" t="s">
        <v>153</v>
      </c>
      <c r="F48" s="72"/>
      <c r="G48" s="247"/>
      <c r="H48" s="124" t="str">
        <f>IFERROR(INDEX(B46&amp;C46&amp;D48&amp;E48,MATCH("●",F48:F48,0)),"")</f>
        <v/>
      </c>
      <c r="I48" s="124" t="str">
        <f t="shared" si="0"/>
        <v/>
      </c>
      <c r="J48" s="75"/>
    </row>
    <row r="49" spans="2:10" ht="19.899999999999999" customHeight="1" x14ac:dyDescent="0.4">
      <c r="B49" s="65">
        <v>11</v>
      </c>
      <c r="C49" s="60" t="s">
        <v>36</v>
      </c>
      <c r="D49" s="56" t="s">
        <v>32</v>
      </c>
      <c r="E49" s="57" t="s">
        <v>186</v>
      </c>
      <c r="F49" s="72"/>
      <c r="G49" s="245"/>
      <c r="H49" s="124" t="str">
        <f>IFERROR(INDEX(B49&amp;C49&amp;D49&amp;E49,MATCH("●",F49:F49,0)),"")</f>
        <v/>
      </c>
      <c r="I49" s="124" t="str">
        <f t="shared" si="0"/>
        <v/>
      </c>
      <c r="J49" s="75"/>
    </row>
    <row r="50" spans="2:10" ht="19.899999999999999" customHeight="1" x14ac:dyDescent="0.4">
      <c r="B50" s="66">
        <v>11</v>
      </c>
      <c r="C50" s="61" t="s">
        <v>36</v>
      </c>
      <c r="D50" s="56" t="s">
        <v>35</v>
      </c>
      <c r="E50" s="57" t="s">
        <v>187</v>
      </c>
      <c r="F50" s="72"/>
      <c r="G50" s="246"/>
      <c r="H50" s="124" t="str">
        <f>IFERROR(INDEX(B49&amp;C49&amp;D50&amp;E50,MATCH("●",F50:F50,0)),"")</f>
        <v/>
      </c>
      <c r="I50" s="124" t="str">
        <f t="shared" si="0"/>
        <v/>
      </c>
      <c r="J50" s="75"/>
    </row>
    <row r="51" spans="2:10" ht="19.899999999999999" customHeight="1" x14ac:dyDescent="0.4">
      <c r="B51" s="67">
        <v>11</v>
      </c>
      <c r="C51" s="63" t="s">
        <v>36</v>
      </c>
      <c r="D51" s="56" t="s">
        <v>33</v>
      </c>
      <c r="E51" s="57" t="s">
        <v>153</v>
      </c>
      <c r="F51" s="72"/>
      <c r="G51" s="247"/>
      <c r="H51" s="124" t="str">
        <f>IFERROR(INDEX(B49&amp;C49&amp;D51&amp;E51,MATCH("●",F51:F51,0)),"")</f>
        <v/>
      </c>
      <c r="I51" s="124" t="str">
        <f t="shared" si="0"/>
        <v/>
      </c>
      <c r="J51" s="75"/>
    </row>
    <row r="52" spans="2:10" ht="19.899999999999999" customHeight="1" x14ac:dyDescent="0.4">
      <c r="B52" s="65">
        <v>12</v>
      </c>
      <c r="C52" s="60" t="s">
        <v>63</v>
      </c>
      <c r="D52" s="56" t="s">
        <v>32</v>
      </c>
      <c r="E52" s="57" t="s">
        <v>188</v>
      </c>
      <c r="F52" s="72"/>
      <c r="G52" s="245"/>
      <c r="H52" s="124" t="str">
        <f>IFERROR(INDEX(B52&amp;C52&amp;D52&amp;E52,MATCH("●",F52:F52,0)),"")</f>
        <v/>
      </c>
      <c r="I52" s="124" t="str">
        <f t="shared" si="0"/>
        <v/>
      </c>
      <c r="J52" s="75"/>
    </row>
    <row r="53" spans="2:10" ht="19.899999999999999" customHeight="1" x14ac:dyDescent="0.4">
      <c r="B53" s="66">
        <v>12</v>
      </c>
      <c r="C53" s="61" t="s">
        <v>136</v>
      </c>
      <c r="D53" s="56" t="s">
        <v>35</v>
      </c>
      <c r="E53" s="57" t="s">
        <v>189</v>
      </c>
      <c r="F53" s="72"/>
      <c r="G53" s="246"/>
      <c r="H53" s="124" t="str">
        <f>IFERROR(INDEX(B52&amp;C52&amp;D53&amp;E53,MATCH("●",F53:F53,0)),"")</f>
        <v/>
      </c>
      <c r="I53" s="124" t="str">
        <f t="shared" si="0"/>
        <v/>
      </c>
      <c r="J53" s="75"/>
    </row>
    <row r="54" spans="2:10" ht="19.899999999999999" customHeight="1" x14ac:dyDescent="0.4">
      <c r="B54" s="66">
        <v>12</v>
      </c>
      <c r="C54" s="61" t="s">
        <v>136</v>
      </c>
      <c r="D54" s="56" t="s">
        <v>33</v>
      </c>
      <c r="E54" s="57" t="s">
        <v>190</v>
      </c>
      <c r="F54" s="72"/>
      <c r="G54" s="246"/>
      <c r="H54" s="124" t="str">
        <f>IFERROR(INDEX(B52&amp;C52&amp;D54&amp;E54,MATCH("●",F54:F54,0)),"")</f>
        <v/>
      </c>
      <c r="I54" s="124" t="str">
        <f t="shared" si="0"/>
        <v/>
      </c>
      <c r="J54" s="75"/>
    </row>
    <row r="55" spans="2:10" ht="19.899999999999999" customHeight="1" x14ac:dyDescent="0.4">
      <c r="B55" s="66">
        <v>12</v>
      </c>
      <c r="C55" s="61" t="s">
        <v>136</v>
      </c>
      <c r="D55" s="56" t="s">
        <v>37</v>
      </c>
      <c r="E55" s="57" t="s">
        <v>191</v>
      </c>
      <c r="F55" s="72"/>
      <c r="G55" s="246"/>
      <c r="H55" s="124" t="str">
        <f>IFERROR(INDEX(B52&amp;C52&amp;D55&amp;E55,MATCH("●",F55:F55,0)),"")</f>
        <v/>
      </c>
      <c r="I55" s="124" t="str">
        <f t="shared" si="0"/>
        <v/>
      </c>
      <c r="J55" s="75"/>
    </row>
    <row r="56" spans="2:10" ht="19.899999999999999" customHeight="1" x14ac:dyDescent="0.4">
      <c r="B56" s="66">
        <v>12</v>
      </c>
      <c r="C56" s="61" t="s">
        <v>136</v>
      </c>
      <c r="D56" s="56" t="s">
        <v>38</v>
      </c>
      <c r="E56" s="57" t="s">
        <v>192</v>
      </c>
      <c r="F56" s="72"/>
      <c r="G56" s="246"/>
      <c r="H56" s="124" t="str">
        <f>IFERROR(INDEX(B52&amp;C52&amp;D56&amp;E56,MATCH("●",F56:F56,0)),"")</f>
        <v/>
      </c>
      <c r="I56" s="124" t="str">
        <f t="shared" si="0"/>
        <v/>
      </c>
      <c r="J56" s="75"/>
    </row>
    <row r="57" spans="2:10" ht="19.899999999999999" customHeight="1" x14ac:dyDescent="0.4">
      <c r="B57" s="67">
        <v>12</v>
      </c>
      <c r="C57" s="63" t="s">
        <v>136</v>
      </c>
      <c r="D57" s="56" t="s">
        <v>39</v>
      </c>
      <c r="E57" s="57" t="s">
        <v>153</v>
      </c>
      <c r="F57" s="72"/>
      <c r="G57" s="247"/>
      <c r="H57" s="124" t="str">
        <f>IFERROR(INDEX(B52&amp;C52&amp;D57&amp;E57,MATCH("●",F57:F57,0)),"")</f>
        <v/>
      </c>
      <c r="I57" s="124" t="str">
        <f t="shared" si="0"/>
        <v/>
      </c>
      <c r="J57" s="75"/>
    </row>
    <row r="58" spans="2:10" ht="19.899999999999999" customHeight="1" x14ac:dyDescent="0.4">
      <c r="B58" s="65">
        <v>13</v>
      </c>
      <c r="C58" s="60" t="s">
        <v>64</v>
      </c>
      <c r="D58" s="56" t="s">
        <v>32</v>
      </c>
      <c r="E58" s="57" t="s">
        <v>193</v>
      </c>
      <c r="F58" s="72"/>
      <c r="G58" s="245"/>
      <c r="H58" s="124" t="str">
        <f>IFERROR(INDEX(B58&amp;C58&amp;D58&amp;E58,MATCH("●",F58:F58,0)),"")</f>
        <v/>
      </c>
      <c r="I58" s="124" t="str">
        <f t="shared" si="0"/>
        <v/>
      </c>
      <c r="J58" s="75"/>
    </row>
    <row r="59" spans="2:10" ht="19.899999999999999" customHeight="1" x14ac:dyDescent="0.4">
      <c r="B59" s="66">
        <v>13</v>
      </c>
      <c r="C59" s="61" t="s">
        <v>135</v>
      </c>
      <c r="D59" s="56" t="s">
        <v>35</v>
      </c>
      <c r="E59" s="57" t="s">
        <v>194</v>
      </c>
      <c r="F59" s="72"/>
      <c r="G59" s="246"/>
      <c r="H59" s="124" t="str">
        <f>IFERROR(INDEX(B58&amp;C58&amp;D59&amp;E59,MATCH("●",F59:F59,0)),"")</f>
        <v/>
      </c>
      <c r="I59" s="124" t="str">
        <f t="shared" si="0"/>
        <v/>
      </c>
      <c r="J59" s="75"/>
    </row>
    <row r="60" spans="2:10" ht="19.899999999999999" customHeight="1" x14ac:dyDescent="0.4">
      <c r="B60" s="66">
        <v>13</v>
      </c>
      <c r="C60" s="61" t="s">
        <v>135</v>
      </c>
      <c r="D60" s="56" t="s">
        <v>33</v>
      </c>
      <c r="E60" s="57" t="s">
        <v>195</v>
      </c>
      <c r="F60" s="72"/>
      <c r="G60" s="246"/>
      <c r="H60" s="124" t="str">
        <f>IFERROR(INDEX(B58&amp;C58&amp;D60&amp;E60,MATCH("●",F60:F60,0)),"")</f>
        <v/>
      </c>
      <c r="I60" s="124" t="str">
        <f t="shared" si="0"/>
        <v/>
      </c>
      <c r="J60" s="75"/>
    </row>
    <row r="61" spans="2:10" ht="19.899999999999999" customHeight="1" x14ac:dyDescent="0.4">
      <c r="B61" s="66">
        <v>13</v>
      </c>
      <c r="C61" s="61" t="s">
        <v>135</v>
      </c>
      <c r="D61" s="56" t="s">
        <v>37</v>
      </c>
      <c r="E61" s="57" t="s">
        <v>196</v>
      </c>
      <c r="F61" s="72"/>
      <c r="G61" s="246"/>
      <c r="H61" s="124" t="str">
        <f>IFERROR(INDEX(B58&amp;C58&amp;D61&amp;E61,MATCH("●",F61:F61,0)),"")</f>
        <v/>
      </c>
      <c r="I61" s="124" t="str">
        <f t="shared" si="0"/>
        <v/>
      </c>
      <c r="J61" s="75"/>
    </row>
    <row r="62" spans="2:10" ht="19.899999999999999" customHeight="1" x14ac:dyDescent="0.4">
      <c r="B62" s="66">
        <v>13</v>
      </c>
      <c r="C62" s="61" t="s">
        <v>135</v>
      </c>
      <c r="D62" s="56" t="s">
        <v>38</v>
      </c>
      <c r="E62" s="57" t="s">
        <v>197</v>
      </c>
      <c r="F62" s="72"/>
      <c r="G62" s="246"/>
      <c r="H62" s="124" t="str">
        <f>IFERROR(INDEX(B58&amp;C58&amp;D62&amp;E62,MATCH("●",F62:F62,0)),"")</f>
        <v/>
      </c>
      <c r="I62" s="124" t="str">
        <f t="shared" si="0"/>
        <v/>
      </c>
      <c r="J62" s="75"/>
    </row>
    <row r="63" spans="2:10" ht="19.899999999999999" customHeight="1" x14ac:dyDescent="0.4">
      <c r="B63" s="66">
        <v>13</v>
      </c>
      <c r="C63" s="61" t="s">
        <v>135</v>
      </c>
      <c r="D63" s="56" t="s">
        <v>39</v>
      </c>
      <c r="E63" s="57" t="s">
        <v>198</v>
      </c>
      <c r="F63" s="72"/>
      <c r="G63" s="246"/>
      <c r="H63" s="124" t="str">
        <f>IFERROR(INDEX(B58&amp;C58&amp;D63&amp;E63,MATCH("●",F63:F63,0)),"")</f>
        <v/>
      </c>
      <c r="I63" s="124" t="str">
        <f t="shared" si="0"/>
        <v/>
      </c>
      <c r="J63" s="75"/>
    </row>
    <row r="64" spans="2:10" ht="19.899999999999999" customHeight="1" x14ac:dyDescent="0.4">
      <c r="B64" s="66">
        <v>13</v>
      </c>
      <c r="C64" s="61" t="s">
        <v>135</v>
      </c>
      <c r="D64" s="56" t="s">
        <v>40</v>
      </c>
      <c r="E64" s="57" t="s">
        <v>199</v>
      </c>
      <c r="F64" s="72"/>
      <c r="G64" s="246"/>
      <c r="H64" s="124" t="str">
        <f>IFERROR(INDEX(B58&amp;C58&amp;D64&amp;E64,MATCH("●",F64:F64,0)),"")</f>
        <v/>
      </c>
      <c r="I64" s="124" t="str">
        <f t="shared" si="0"/>
        <v/>
      </c>
      <c r="J64" s="75"/>
    </row>
    <row r="65" spans="2:10" ht="19.899999999999999" customHeight="1" x14ac:dyDescent="0.4">
      <c r="B65" s="66">
        <v>13</v>
      </c>
      <c r="C65" s="61" t="s">
        <v>135</v>
      </c>
      <c r="D65" s="56" t="s">
        <v>41</v>
      </c>
      <c r="E65" s="57" t="s">
        <v>200</v>
      </c>
      <c r="F65" s="72"/>
      <c r="G65" s="246"/>
      <c r="H65" s="124" t="str">
        <f>IFERROR(INDEX(B58&amp;C58&amp;D65&amp;E65,MATCH("●",F65:F65,0)),"")</f>
        <v/>
      </c>
      <c r="I65" s="124" t="str">
        <f t="shared" si="0"/>
        <v/>
      </c>
      <c r="J65" s="75"/>
    </row>
    <row r="66" spans="2:10" ht="19.899999999999999" customHeight="1" x14ac:dyDescent="0.4">
      <c r="B66" s="66">
        <v>13</v>
      </c>
      <c r="C66" s="61" t="s">
        <v>135</v>
      </c>
      <c r="D66" s="56" t="s">
        <v>42</v>
      </c>
      <c r="E66" s="57" t="s">
        <v>201</v>
      </c>
      <c r="F66" s="72"/>
      <c r="G66" s="246"/>
      <c r="H66" s="124" t="str">
        <f>IFERROR(INDEX(B58&amp;C58&amp;D66&amp;E66,MATCH("●",F66:F66,0)),"")</f>
        <v/>
      </c>
      <c r="I66" s="124" t="str">
        <f t="shared" si="0"/>
        <v/>
      </c>
      <c r="J66" s="75"/>
    </row>
    <row r="67" spans="2:10" ht="19.899999999999999" customHeight="1" x14ac:dyDescent="0.4">
      <c r="B67" s="66">
        <v>13</v>
      </c>
      <c r="C67" s="61" t="s">
        <v>135</v>
      </c>
      <c r="D67" s="56" t="s">
        <v>43</v>
      </c>
      <c r="E67" s="57" t="s">
        <v>202</v>
      </c>
      <c r="F67" s="72"/>
      <c r="G67" s="246"/>
      <c r="H67" s="124" t="str">
        <f>IFERROR(INDEX(B58&amp;C58&amp;D67&amp;E67,MATCH("●",F67:F67,0)),"")</f>
        <v/>
      </c>
      <c r="I67" s="124" t="str">
        <f t="shared" si="0"/>
        <v/>
      </c>
      <c r="J67" s="75"/>
    </row>
    <row r="68" spans="2:10" ht="19.899999999999999" customHeight="1" x14ac:dyDescent="0.4">
      <c r="B68" s="66">
        <v>13</v>
      </c>
      <c r="C68" s="61" t="s">
        <v>135</v>
      </c>
      <c r="D68" s="56" t="s">
        <v>44</v>
      </c>
      <c r="E68" s="57" t="s">
        <v>203</v>
      </c>
      <c r="F68" s="72"/>
      <c r="G68" s="246"/>
      <c r="H68" s="124" t="str">
        <f>IFERROR(INDEX(B58&amp;C58&amp;D68&amp;E68,MATCH("●",F68:F68,0)),"")</f>
        <v/>
      </c>
      <c r="I68" s="124" t="str">
        <f t="shared" si="0"/>
        <v/>
      </c>
      <c r="J68" s="75"/>
    </row>
    <row r="69" spans="2:10" ht="19.899999999999999" customHeight="1" x14ac:dyDescent="0.4">
      <c r="B69" s="66">
        <v>13</v>
      </c>
      <c r="C69" s="61" t="s">
        <v>135</v>
      </c>
      <c r="D69" s="56" t="s">
        <v>45</v>
      </c>
      <c r="E69" s="57" t="s">
        <v>204</v>
      </c>
      <c r="F69" s="72"/>
      <c r="G69" s="246"/>
      <c r="H69" s="124" t="str">
        <f>IFERROR(INDEX(B58&amp;C58&amp;D69&amp;E69,MATCH("●",F69:F69,0)),"")</f>
        <v/>
      </c>
      <c r="I69" s="124" t="str">
        <f t="shared" si="0"/>
        <v/>
      </c>
      <c r="J69" s="75"/>
    </row>
    <row r="70" spans="2:10" ht="19.899999999999999" customHeight="1" x14ac:dyDescent="0.4">
      <c r="B70" s="66">
        <v>13</v>
      </c>
      <c r="C70" s="61" t="s">
        <v>135</v>
      </c>
      <c r="D70" s="56" t="s">
        <v>46</v>
      </c>
      <c r="E70" s="57" t="s">
        <v>205</v>
      </c>
      <c r="F70" s="72"/>
      <c r="G70" s="246"/>
      <c r="H70" s="124" t="str">
        <f>IFERROR(INDEX(B58&amp;C58&amp;D70&amp;E70,MATCH("●",F70:F70,0)),"")</f>
        <v/>
      </c>
      <c r="I70" s="124" t="str">
        <f t="shared" si="0"/>
        <v/>
      </c>
      <c r="J70" s="75"/>
    </row>
    <row r="71" spans="2:10" ht="19.899999999999999" customHeight="1" x14ac:dyDescent="0.4">
      <c r="B71" s="67">
        <v>13</v>
      </c>
      <c r="C71" s="63" t="s">
        <v>135</v>
      </c>
      <c r="D71" s="56" t="s">
        <v>47</v>
      </c>
      <c r="E71" s="57" t="s">
        <v>153</v>
      </c>
      <c r="F71" s="72"/>
      <c r="G71" s="247"/>
      <c r="H71" s="124" t="str">
        <f>IFERROR(INDEX(B58&amp;C58&amp;D71&amp;E71,MATCH("●",F71:F71,0)),"")</f>
        <v/>
      </c>
      <c r="I71" s="124" t="str">
        <f t="shared" si="0"/>
        <v/>
      </c>
      <c r="J71" s="75"/>
    </row>
    <row r="72" spans="2:10" ht="19.899999999999999" customHeight="1" x14ac:dyDescent="0.4">
      <c r="B72" s="65">
        <v>14</v>
      </c>
      <c r="C72" s="60" t="s">
        <v>65</v>
      </c>
      <c r="D72" s="56" t="s">
        <v>32</v>
      </c>
      <c r="E72" s="57" t="s">
        <v>206</v>
      </c>
      <c r="F72" s="72"/>
      <c r="G72" s="245"/>
      <c r="H72" s="124" t="str">
        <f>IFERROR(INDEX(B72&amp;C72&amp;D72&amp;E72,MATCH("●",F72:F72,0)),"")</f>
        <v/>
      </c>
      <c r="I72" s="124" t="str">
        <f t="shared" ref="I72:I135" si="1">IFERROR(INDEX(E72,MATCH("●",F72:F72,0)),"")</f>
        <v/>
      </c>
      <c r="J72" s="75"/>
    </row>
    <row r="73" spans="2:10" ht="19.899999999999999" customHeight="1" x14ac:dyDescent="0.4">
      <c r="B73" s="66">
        <v>14</v>
      </c>
      <c r="C73" s="61" t="s">
        <v>134</v>
      </c>
      <c r="D73" s="56" t="s">
        <v>35</v>
      </c>
      <c r="E73" s="57" t="s">
        <v>207</v>
      </c>
      <c r="F73" s="72"/>
      <c r="G73" s="246"/>
      <c r="H73" s="124" t="str">
        <f>IFERROR(INDEX(B72&amp;C72&amp;D73&amp;E73,MATCH("●",F73:F73,0)),"")</f>
        <v/>
      </c>
      <c r="I73" s="124" t="str">
        <f t="shared" si="1"/>
        <v/>
      </c>
      <c r="J73" s="75"/>
    </row>
    <row r="74" spans="2:10" ht="19.899999999999999" customHeight="1" x14ac:dyDescent="0.4">
      <c r="B74" s="66">
        <v>14</v>
      </c>
      <c r="C74" s="61" t="s">
        <v>134</v>
      </c>
      <c r="D74" s="56" t="s">
        <v>33</v>
      </c>
      <c r="E74" s="57" t="s">
        <v>208</v>
      </c>
      <c r="F74" s="72"/>
      <c r="G74" s="246"/>
      <c r="H74" s="124" t="str">
        <f>IFERROR(INDEX(B72&amp;C72&amp;D74&amp;E74,MATCH("●",F74:F74,0)),"")</f>
        <v/>
      </c>
      <c r="I74" s="124" t="str">
        <f t="shared" si="1"/>
        <v/>
      </c>
      <c r="J74" s="75"/>
    </row>
    <row r="75" spans="2:10" ht="19.899999999999999" customHeight="1" x14ac:dyDescent="0.4">
      <c r="B75" s="66">
        <v>14</v>
      </c>
      <c r="C75" s="61" t="s">
        <v>134</v>
      </c>
      <c r="D75" s="56" t="s">
        <v>37</v>
      </c>
      <c r="E75" s="57" t="s">
        <v>209</v>
      </c>
      <c r="F75" s="72"/>
      <c r="G75" s="246"/>
      <c r="H75" s="124" t="str">
        <f>IFERROR(INDEX(B72&amp;C72&amp;D75&amp;E75,MATCH("●",F75:F75,0)),"")</f>
        <v/>
      </c>
      <c r="I75" s="124" t="str">
        <f t="shared" si="1"/>
        <v/>
      </c>
      <c r="J75" s="75"/>
    </row>
    <row r="76" spans="2:10" ht="19.899999999999999" customHeight="1" x14ac:dyDescent="0.4">
      <c r="B76" s="66">
        <v>14</v>
      </c>
      <c r="C76" s="61" t="s">
        <v>134</v>
      </c>
      <c r="D76" s="56" t="s">
        <v>38</v>
      </c>
      <c r="E76" s="57" t="s">
        <v>210</v>
      </c>
      <c r="F76" s="72"/>
      <c r="G76" s="246"/>
      <c r="H76" s="124" t="str">
        <f>IFERROR(INDEX(B72&amp;C72&amp;D76&amp;E76,MATCH("●",F76:F76,0)),"")</f>
        <v/>
      </c>
      <c r="I76" s="124" t="str">
        <f t="shared" si="1"/>
        <v/>
      </c>
      <c r="J76" s="75"/>
    </row>
    <row r="77" spans="2:10" ht="19.899999999999999" customHeight="1" x14ac:dyDescent="0.4">
      <c r="B77" s="66">
        <v>14</v>
      </c>
      <c r="C77" s="61" t="s">
        <v>134</v>
      </c>
      <c r="D77" s="56" t="s">
        <v>39</v>
      </c>
      <c r="E77" s="57" t="s">
        <v>211</v>
      </c>
      <c r="F77" s="72"/>
      <c r="G77" s="246"/>
      <c r="H77" s="124" t="str">
        <f>IFERROR(INDEX(B72&amp;C72&amp;D77&amp;E77,MATCH("●",F77:F77,0)),"")</f>
        <v/>
      </c>
      <c r="I77" s="124" t="str">
        <f t="shared" si="1"/>
        <v/>
      </c>
      <c r="J77" s="75"/>
    </row>
    <row r="78" spans="2:10" ht="19.899999999999999" customHeight="1" x14ac:dyDescent="0.4">
      <c r="B78" s="66">
        <v>14</v>
      </c>
      <c r="C78" s="61" t="s">
        <v>134</v>
      </c>
      <c r="D78" s="56" t="s">
        <v>40</v>
      </c>
      <c r="E78" s="57" t="s">
        <v>212</v>
      </c>
      <c r="F78" s="72"/>
      <c r="G78" s="246"/>
      <c r="H78" s="124" t="str">
        <f>IFERROR(INDEX(B72&amp;C72&amp;D78&amp;E78,MATCH("●",F78:F78,0)),"")</f>
        <v/>
      </c>
      <c r="I78" s="124" t="str">
        <f t="shared" si="1"/>
        <v/>
      </c>
      <c r="J78" s="75"/>
    </row>
    <row r="79" spans="2:10" ht="19.899999999999999" customHeight="1" x14ac:dyDescent="0.4">
      <c r="B79" s="66">
        <v>14</v>
      </c>
      <c r="C79" s="61" t="s">
        <v>134</v>
      </c>
      <c r="D79" s="56" t="s">
        <v>41</v>
      </c>
      <c r="E79" s="57" t="s">
        <v>213</v>
      </c>
      <c r="F79" s="72"/>
      <c r="G79" s="246"/>
      <c r="H79" s="124" t="str">
        <f>IFERROR(INDEX(B72&amp;C72&amp;D79&amp;E79,MATCH("●",F79:F79,0)),"")</f>
        <v/>
      </c>
      <c r="I79" s="124" t="str">
        <f t="shared" si="1"/>
        <v/>
      </c>
      <c r="J79" s="75"/>
    </row>
    <row r="80" spans="2:10" ht="19.899999999999999" customHeight="1" x14ac:dyDescent="0.4">
      <c r="B80" s="66">
        <v>14</v>
      </c>
      <c r="C80" s="61" t="s">
        <v>134</v>
      </c>
      <c r="D80" s="56" t="s">
        <v>42</v>
      </c>
      <c r="E80" s="57" t="s">
        <v>214</v>
      </c>
      <c r="F80" s="72"/>
      <c r="G80" s="246"/>
      <c r="H80" s="124" t="str">
        <f>IFERROR(INDEX(B72&amp;C72&amp;D80&amp;E80,MATCH("●",F80:F80,0)),"")</f>
        <v/>
      </c>
      <c r="I80" s="124" t="str">
        <f t="shared" si="1"/>
        <v/>
      </c>
      <c r="J80" s="75"/>
    </row>
    <row r="81" spans="2:10" ht="19.899999999999999" customHeight="1" x14ac:dyDescent="0.4">
      <c r="B81" s="67">
        <v>14</v>
      </c>
      <c r="C81" s="63" t="s">
        <v>134</v>
      </c>
      <c r="D81" s="56" t="s">
        <v>43</v>
      </c>
      <c r="E81" s="57" t="s">
        <v>153</v>
      </c>
      <c r="F81" s="72"/>
      <c r="G81" s="247"/>
      <c r="H81" s="124" t="str">
        <f>IFERROR(INDEX(B72&amp;C72&amp;D81&amp;E81,MATCH("●",F81:F81,0)),"")</f>
        <v/>
      </c>
      <c r="I81" s="124" t="str">
        <f t="shared" si="1"/>
        <v/>
      </c>
      <c r="J81" s="75"/>
    </row>
    <row r="82" spans="2:10" ht="19.899999999999999" customHeight="1" x14ac:dyDescent="0.4">
      <c r="B82" s="65">
        <v>15</v>
      </c>
      <c r="C82" s="60" t="s">
        <v>66</v>
      </c>
      <c r="D82" s="56" t="s">
        <v>32</v>
      </c>
      <c r="E82" s="57" t="s">
        <v>215</v>
      </c>
      <c r="F82" s="72"/>
      <c r="G82" s="245"/>
      <c r="H82" s="124" t="str">
        <f>IFERROR(INDEX(B82&amp;C82&amp;D82&amp;E82,MATCH("●",F82:F82,0)),"")</f>
        <v/>
      </c>
      <c r="I82" s="124" t="str">
        <f t="shared" si="1"/>
        <v/>
      </c>
      <c r="J82" s="75"/>
    </row>
    <row r="83" spans="2:10" ht="19.899999999999999" customHeight="1" x14ac:dyDescent="0.4">
      <c r="B83" s="66">
        <v>15</v>
      </c>
      <c r="C83" s="61" t="s">
        <v>133</v>
      </c>
      <c r="D83" s="56" t="s">
        <v>35</v>
      </c>
      <c r="E83" s="57" t="s">
        <v>216</v>
      </c>
      <c r="F83" s="72"/>
      <c r="G83" s="246"/>
      <c r="H83" s="124" t="str">
        <f>IFERROR(INDEX(B82&amp;C82&amp;D83&amp;E83,MATCH("●",F83:F83,0)),"")</f>
        <v/>
      </c>
      <c r="I83" s="124" t="str">
        <f t="shared" si="1"/>
        <v/>
      </c>
      <c r="J83" s="75"/>
    </row>
    <row r="84" spans="2:10" ht="19.899999999999999" customHeight="1" x14ac:dyDescent="0.4">
      <c r="B84" s="66">
        <v>15</v>
      </c>
      <c r="C84" s="61" t="s">
        <v>133</v>
      </c>
      <c r="D84" s="56" t="s">
        <v>33</v>
      </c>
      <c r="E84" s="57" t="s">
        <v>217</v>
      </c>
      <c r="F84" s="72"/>
      <c r="G84" s="246"/>
      <c r="H84" s="124" t="str">
        <f>IFERROR(INDEX(B82&amp;C82&amp;D84&amp;E84,MATCH("●",F84:F84,0)),"")</f>
        <v/>
      </c>
      <c r="I84" s="124" t="str">
        <f t="shared" si="1"/>
        <v/>
      </c>
      <c r="J84" s="75"/>
    </row>
    <row r="85" spans="2:10" ht="19.899999999999999" customHeight="1" x14ac:dyDescent="0.4">
      <c r="B85" s="66">
        <v>15</v>
      </c>
      <c r="C85" s="61" t="s">
        <v>133</v>
      </c>
      <c r="D85" s="56" t="s">
        <v>37</v>
      </c>
      <c r="E85" s="57" t="s">
        <v>218</v>
      </c>
      <c r="F85" s="72"/>
      <c r="G85" s="246"/>
      <c r="H85" s="124" t="str">
        <f>IFERROR(INDEX(B82&amp;C82&amp;D85&amp;E85,MATCH("●",F85:F85,0)),"")</f>
        <v/>
      </c>
      <c r="I85" s="124" t="str">
        <f t="shared" si="1"/>
        <v/>
      </c>
      <c r="J85" s="75"/>
    </row>
    <row r="86" spans="2:10" ht="19.899999999999999" customHeight="1" x14ac:dyDescent="0.4">
      <c r="B86" s="66">
        <v>15</v>
      </c>
      <c r="C86" s="61" t="s">
        <v>133</v>
      </c>
      <c r="D86" s="56" t="s">
        <v>38</v>
      </c>
      <c r="E86" s="57" t="s">
        <v>219</v>
      </c>
      <c r="F86" s="72"/>
      <c r="G86" s="246"/>
      <c r="H86" s="124" t="str">
        <f>IFERROR(INDEX(B82&amp;C82&amp;D86&amp;E86,MATCH("●",F86:F86,0)),"")</f>
        <v/>
      </c>
      <c r="I86" s="124" t="str">
        <f t="shared" si="1"/>
        <v/>
      </c>
      <c r="J86" s="75"/>
    </row>
    <row r="87" spans="2:10" ht="19.899999999999999" customHeight="1" x14ac:dyDescent="0.4">
      <c r="B87" s="66">
        <v>15</v>
      </c>
      <c r="C87" s="61" t="s">
        <v>133</v>
      </c>
      <c r="D87" s="56" t="s">
        <v>39</v>
      </c>
      <c r="E87" s="57" t="s">
        <v>220</v>
      </c>
      <c r="F87" s="72"/>
      <c r="G87" s="246"/>
      <c r="H87" s="124" t="str">
        <f>IFERROR(INDEX(B82&amp;C82&amp;D87&amp;E87,MATCH("●",F87:F87,0)),"")</f>
        <v/>
      </c>
      <c r="I87" s="124" t="str">
        <f t="shared" si="1"/>
        <v/>
      </c>
      <c r="J87" s="75"/>
    </row>
    <row r="88" spans="2:10" ht="19.899999999999999" customHeight="1" x14ac:dyDescent="0.4">
      <c r="B88" s="66">
        <v>15</v>
      </c>
      <c r="C88" s="61" t="s">
        <v>133</v>
      </c>
      <c r="D88" s="56" t="s">
        <v>40</v>
      </c>
      <c r="E88" s="57" t="s">
        <v>221</v>
      </c>
      <c r="F88" s="72"/>
      <c r="G88" s="246"/>
      <c r="H88" s="124" t="str">
        <f>IFERROR(INDEX(B82&amp;C82&amp;D88&amp;E88,MATCH("●",F88:F88,0)),"")</f>
        <v/>
      </c>
      <c r="I88" s="124" t="str">
        <f t="shared" si="1"/>
        <v/>
      </c>
      <c r="J88" s="75"/>
    </row>
    <row r="89" spans="2:10" ht="19.899999999999999" customHeight="1" x14ac:dyDescent="0.4">
      <c r="B89" s="66">
        <v>15</v>
      </c>
      <c r="C89" s="61" t="s">
        <v>133</v>
      </c>
      <c r="D89" s="56" t="s">
        <v>41</v>
      </c>
      <c r="E89" s="57" t="s">
        <v>222</v>
      </c>
      <c r="F89" s="72"/>
      <c r="G89" s="246"/>
      <c r="H89" s="124" t="str">
        <f>IFERROR(INDEX(B82&amp;C82&amp;D89&amp;E89,MATCH("●",F89:F89,0)),"")</f>
        <v/>
      </c>
      <c r="I89" s="124" t="str">
        <f t="shared" si="1"/>
        <v/>
      </c>
      <c r="J89" s="75"/>
    </row>
    <row r="90" spans="2:10" ht="19.899999999999999" customHeight="1" x14ac:dyDescent="0.4">
      <c r="B90" s="67">
        <v>15</v>
      </c>
      <c r="C90" s="63" t="s">
        <v>133</v>
      </c>
      <c r="D90" s="56" t="s">
        <v>42</v>
      </c>
      <c r="E90" s="57" t="s">
        <v>153</v>
      </c>
      <c r="F90" s="72"/>
      <c r="G90" s="247"/>
      <c r="H90" s="124" t="str">
        <f>IFERROR(INDEX(B82&amp;C82&amp;D90&amp;E90,MATCH("●",F90:F90,0)),"")</f>
        <v/>
      </c>
      <c r="I90" s="124" t="str">
        <f t="shared" si="1"/>
        <v/>
      </c>
      <c r="J90" s="75"/>
    </row>
    <row r="91" spans="2:10" ht="19.899999999999999" customHeight="1" x14ac:dyDescent="0.4">
      <c r="B91" s="59">
        <v>16</v>
      </c>
      <c r="C91" s="60" t="s">
        <v>67</v>
      </c>
      <c r="D91" s="56" t="s">
        <v>32</v>
      </c>
      <c r="E91" s="57" t="s">
        <v>223</v>
      </c>
      <c r="F91" s="72"/>
      <c r="G91" s="245"/>
      <c r="H91" s="124" t="str">
        <f>IFERROR(INDEX(B91&amp;C91&amp;D91&amp;E91,MATCH("●",F91:F91,0)),"")</f>
        <v/>
      </c>
      <c r="I91" s="124" t="str">
        <f t="shared" si="1"/>
        <v/>
      </c>
      <c r="J91" s="75"/>
    </row>
    <row r="92" spans="2:10" ht="19.899999999999999" customHeight="1" x14ac:dyDescent="0.4">
      <c r="B92" s="54">
        <v>16</v>
      </c>
      <c r="C92" s="61" t="s">
        <v>132</v>
      </c>
      <c r="D92" s="56" t="s">
        <v>35</v>
      </c>
      <c r="E92" s="57" t="s">
        <v>224</v>
      </c>
      <c r="F92" s="72"/>
      <c r="G92" s="246"/>
      <c r="H92" s="124" t="str">
        <f>IFERROR(INDEX(B91&amp;C91&amp;D92&amp;E92,MATCH("●",F92:F92,0)),"")</f>
        <v/>
      </c>
      <c r="I92" s="124" t="str">
        <f t="shared" si="1"/>
        <v/>
      </c>
      <c r="J92" s="75"/>
    </row>
    <row r="93" spans="2:10" ht="19.899999999999999" customHeight="1" x14ac:dyDescent="0.4">
      <c r="B93" s="54">
        <v>16</v>
      </c>
      <c r="C93" s="61" t="s">
        <v>132</v>
      </c>
      <c r="D93" s="56" t="s">
        <v>33</v>
      </c>
      <c r="E93" s="57" t="s">
        <v>225</v>
      </c>
      <c r="F93" s="72"/>
      <c r="G93" s="246"/>
      <c r="H93" s="124" t="str">
        <f>IFERROR(INDEX(B91&amp;C91&amp;D93&amp;E93,MATCH("●",F93:F93,0)),"")</f>
        <v/>
      </c>
      <c r="I93" s="124" t="str">
        <f t="shared" si="1"/>
        <v/>
      </c>
      <c r="J93" s="75"/>
    </row>
    <row r="94" spans="2:10" ht="19.899999999999999" customHeight="1" x14ac:dyDescent="0.4">
      <c r="B94" s="54">
        <v>16</v>
      </c>
      <c r="C94" s="61" t="s">
        <v>132</v>
      </c>
      <c r="D94" s="56" t="s">
        <v>37</v>
      </c>
      <c r="E94" s="57" t="s">
        <v>226</v>
      </c>
      <c r="F94" s="72"/>
      <c r="G94" s="246"/>
      <c r="H94" s="124" t="str">
        <f>IFERROR(INDEX(B91&amp;C91&amp;D94&amp;E94,MATCH("●",F94:F94,0)),"")</f>
        <v/>
      </c>
      <c r="I94" s="124" t="str">
        <f t="shared" si="1"/>
        <v/>
      </c>
      <c r="J94" s="75"/>
    </row>
    <row r="95" spans="2:10" ht="19.899999999999999" customHeight="1" x14ac:dyDescent="0.4">
      <c r="B95" s="54">
        <v>16</v>
      </c>
      <c r="C95" s="61" t="s">
        <v>132</v>
      </c>
      <c r="D95" s="56" t="s">
        <v>38</v>
      </c>
      <c r="E95" s="57" t="s">
        <v>227</v>
      </c>
      <c r="F95" s="72"/>
      <c r="G95" s="246"/>
      <c r="H95" s="124" t="str">
        <f>IFERROR(INDEX(B91&amp;C91&amp;D95&amp;E95,MATCH("●",F95:F95,0)),"")</f>
        <v/>
      </c>
      <c r="I95" s="124" t="str">
        <f t="shared" si="1"/>
        <v/>
      </c>
      <c r="J95" s="75"/>
    </row>
    <row r="96" spans="2:10" ht="19.899999999999999" customHeight="1" x14ac:dyDescent="0.4">
      <c r="B96" s="54">
        <v>16</v>
      </c>
      <c r="C96" s="61" t="s">
        <v>132</v>
      </c>
      <c r="D96" s="56" t="s">
        <v>39</v>
      </c>
      <c r="E96" s="57" t="s">
        <v>228</v>
      </c>
      <c r="F96" s="72"/>
      <c r="G96" s="246"/>
      <c r="H96" s="124" t="str">
        <f>IFERROR(INDEX(B91&amp;C91&amp;D96&amp;E96,MATCH("●",F96:F96,0)),"")</f>
        <v/>
      </c>
      <c r="I96" s="124" t="str">
        <f t="shared" si="1"/>
        <v/>
      </c>
      <c r="J96" s="75"/>
    </row>
    <row r="97" spans="2:10" ht="19.899999999999999" customHeight="1" x14ac:dyDescent="0.4">
      <c r="B97" s="54">
        <v>16</v>
      </c>
      <c r="C97" s="61" t="s">
        <v>132</v>
      </c>
      <c r="D97" s="56" t="s">
        <v>40</v>
      </c>
      <c r="E97" s="57" t="s">
        <v>229</v>
      </c>
      <c r="F97" s="72"/>
      <c r="G97" s="246"/>
      <c r="H97" s="124" t="str">
        <f>IFERROR(INDEX(B91&amp;C91&amp;D97&amp;E97,MATCH("●",F97:F97,0)),"")</f>
        <v/>
      </c>
      <c r="I97" s="124" t="str">
        <f t="shared" si="1"/>
        <v/>
      </c>
      <c r="J97" s="75"/>
    </row>
    <row r="98" spans="2:10" ht="19.899999999999999" customHeight="1" x14ac:dyDescent="0.4">
      <c r="B98" s="54">
        <v>16</v>
      </c>
      <c r="C98" s="61" t="s">
        <v>132</v>
      </c>
      <c r="D98" s="56" t="s">
        <v>41</v>
      </c>
      <c r="E98" s="57" t="s">
        <v>230</v>
      </c>
      <c r="F98" s="72"/>
      <c r="G98" s="246"/>
      <c r="H98" s="124" t="str">
        <f>IFERROR(INDEX(B91&amp;C91&amp;D98&amp;E98,MATCH("●",F98:F98,0)),"")</f>
        <v/>
      </c>
      <c r="I98" s="124" t="str">
        <f t="shared" si="1"/>
        <v/>
      </c>
      <c r="J98" s="75"/>
    </row>
    <row r="99" spans="2:10" ht="19.899999999999999" customHeight="1" x14ac:dyDescent="0.4">
      <c r="B99" s="54">
        <v>16</v>
      </c>
      <c r="C99" s="61" t="s">
        <v>132</v>
      </c>
      <c r="D99" s="56" t="s">
        <v>42</v>
      </c>
      <c r="E99" s="57" t="s">
        <v>231</v>
      </c>
      <c r="F99" s="72"/>
      <c r="G99" s="246"/>
      <c r="H99" s="124" t="str">
        <f>IFERROR(INDEX(B91&amp;C91&amp;D99&amp;E99,MATCH("●",F99:F99,0)),"")</f>
        <v/>
      </c>
      <c r="I99" s="124" t="str">
        <f t="shared" si="1"/>
        <v/>
      </c>
      <c r="J99" s="75"/>
    </row>
    <row r="100" spans="2:10" ht="19.899999999999999" customHeight="1" x14ac:dyDescent="0.4">
      <c r="B100" s="54">
        <v>16</v>
      </c>
      <c r="C100" s="61" t="s">
        <v>132</v>
      </c>
      <c r="D100" s="56" t="s">
        <v>43</v>
      </c>
      <c r="E100" s="57" t="s">
        <v>232</v>
      </c>
      <c r="F100" s="72"/>
      <c r="G100" s="246"/>
      <c r="H100" s="124" t="str">
        <f>IFERROR(INDEX(B91&amp;C91&amp;D100&amp;E100,MATCH("●",F100:F100,0)),"")</f>
        <v/>
      </c>
      <c r="I100" s="124" t="str">
        <f t="shared" si="1"/>
        <v/>
      </c>
      <c r="J100" s="75"/>
    </row>
    <row r="101" spans="2:10" ht="19.899999999999999" customHeight="1" x14ac:dyDescent="0.4">
      <c r="B101" s="54">
        <v>16</v>
      </c>
      <c r="C101" s="61" t="s">
        <v>132</v>
      </c>
      <c r="D101" s="56" t="s">
        <v>44</v>
      </c>
      <c r="E101" s="57" t="s">
        <v>233</v>
      </c>
      <c r="F101" s="72"/>
      <c r="G101" s="246"/>
      <c r="H101" s="124" t="str">
        <f>IFERROR(INDEX(B91&amp;C91&amp;D101&amp;E101,MATCH("●",F101:F101,0)),"")</f>
        <v/>
      </c>
      <c r="I101" s="124" t="str">
        <f t="shared" si="1"/>
        <v/>
      </c>
      <c r="J101" s="75"/>
    </row>
    <row r="102" spans="2:10" ht="19.899999999999999" customHeight="1" x14ac:dyDescent="0.4">
      <c r="B102" s="62">
        <v>16</v>
      </c>
      <c r="C102" s="63" t="s">
        <v>132</v>
      </c>
      <c r="D102" s="56" t="s">
        <v>45</v>
      </c>
      <c r="E102" s="57" t="s">
        <v>153</v>
      </c>
      <c r="F102" s="72"/>
      <c r="G102" s="247"/>
      <c r="H102" s="124" t="str">
        <f>IFERROR(INDEX(B91&amp;C91&amp;D102&amp;E102,MATCH("●",F102:F102,0)),"")</f>
        <v/>
      </c>
      <c r="I102" s="124" t="str">
        <f t="shared" si="1"/>
        <v/>
      </c>
      <c r="J102" s="75"/>
    </row>
    <row r="103" spans="2:10" ht="19.899999999999999" customHeight="1" x14ac:dyDescent="0.4">
      <c r="B103" s="59">
        <v>17</v>
      </c>
      <c r="C103" s="60" t="s">
        <v>68</v>
      </c>
      <c r="D103" s="56" t="s">
        <v>32</v>
      </c>
      <c r="E103" s="57" t="s">
        <v>234</v>
      </c>
      <c r="F103" s="72"/>
      <c r="G103" s="245"/>
      <c r="H103" s="124" t="str">
        <f>IFERROR(INDEX(B103&amp;C103&amp;D103&amp;E103,MATCH("●",F103,0)),"")</f>
        <v/>
      </c>
      <c r="I103" s="124" t="str">
        <f t="shared" si="1"/>
        <v/>
      </c>
      <c r="J103" s="75"/>
    </row>
    <row r="104" spans="2:10" ht="19.899999999999999" customHeight="1" x14ac:dyDescent="0.4">
      <c r="B104" s="54">
        <v>17</v>
      </c>
      <c r="C104" s="61" t="s">
        <v>131</v>
      </c>
      <c r="D104" s="56" t="s">
        <v>35</v>
      </c>
      <c r="E104" s="57" t="s">
        <v>235</v>
      </c>
      <c r="F104" s="72"/>
      <c r="G104" s="246"/>
      <c r="H104" s="124" t="str">
        <f>IFERROR(INDEX(B103&amp;C103&amp;D104&amp;E104,MATCH("●",F104,0)),"")</f>
        <v/>
      </c>
      <c r="I104" s="124" t="str">
        <f t="shared" si="1"/>
        <v/>
      </c>
      <c r="J104" s="75"/>
    </row>
    <row r="105" spans="2:10" ht="19.899999999999999" customHeight="1" x14ac:dyDescent="0.4">
      <c r="B105" s="62">
        <v>17</v>
      </c>
      <c r="C105" s="63" t="s">
        <v>131</v>
      </c>
      <c r="D105" s="56" t="s">
        <v>33</v>
      </c>
      <c r="E105" s="57" t="s">
        <v>153</v>
      </c>
      <c r="F105" s="72"/>
      <c r="G105" s="247"/>
      <c r="H105" s="124" t="str">
        <f>IFERROR(INDEX(B103&amp;C103&amp;D105&amp;E105,MATCH("●",F105,0)),"")</f>
        <v/>
      </c>
      <c r="I105" s="124" t="str">
        <f t="shared" si="1"/>
        <v/>
      </c>
      <c r="J105" s="75"/>
    </row>
    <row r="106" spans="2:10" ht="19.899999999999999" customHeight="1" x14ac:dyDescent="0.4">
      <c r="B106" s="59">
        <v>18</v>
      </c>
      <c r="C106" s="60" t="s">
        <v>69</v>
      </c>
      <c r="D106" s="56" t="s">
        <v>32</v>
      </c>
      <c r="E106" s="57" t="s">
        <v>236</v>
      </c>
      <c r="F106" s="72"/>
      <c r="G106" s="245"/>
      <c r="H106" s="124" t="str">
        <f>IFERROR(INDEX(B106&amp;C106&amp;D106&amp;E106,MATCH("●",F106,0)),"")</f>
        <v/>
      </c>
      <c r="I106" s="124" t="str">
        <f t="shared" si="1"/>
        <v/>
      </c>
      <c r="J106" s="75"/>
    </row>
    <row r="107" spans="2:10" ht="19.899999999999999" customHeight="1" x14ac:dyDescent="0.4">
      <c r="B107" s="54">
        <v>18</v>
      </c>
      <c r="C107" s="61" t="s">
        <v>130</v>
      </c>
      <c r="D107" s="56" t="s">
        <v>35</v>
      </c>
      <c r="E107" s="57" t="s">
        <v>237</v>
      </c>
      <c r="F107" s="72"/>
      <c r="G107" s="246"/>
      <c r="H107" s="124" t="str">
        <f>IFERROR(INDEX(B106&amp;C106&amp;D107&amp;E107,MATCH("●",F107,0)),"")</f>
        <v/>
      </c>
      <c r="I107" s="124" t="str">
        <f t="shared" si="1"/>
        <v/>
      </c>
      <c r="J107" s="75"/>
    </row>
    <row r="108" spans="2:10" ht="19.899999999999999" customHeight="1" x14ac:dyDescent="0.4">
      <c r="B108" s="54">
        <v>18</v>
      </c>
      <c r="C108" s="61" t="s">
        <v>130</v>
      </c>
      <c r="D108" s="56" t="s">
        <v>33</v>
      </c>
      <c r="E108" s="57" t="s">
        <v>238</v>
      </c>
      <c r="F108" s="72"/>
      <c r="G108" s="246"/>
      <c r="H108" s="124" t="str">
        <f>IFERROR(INDEX(B106&amp;C106&amp;D108&amp;E108,MATCH("●",F108,0)),"")</f>
        <v/>
      </c>
      <c r="I108" s="124" t="str">
        <f t="shared" si="1"/>
        <v/>
      </c>
      <c r="J108" s="75"/>
    </row>
    <row r="109" spans="2:10" ht="19.899999999999999" customHeight="1" x14ac:dyDescent="0.4">
      <c r="B109" s="62">
        <v>18</v>
      </c>
      <c r="C109" s="63" t="s">
        <v>130</v>
      </c>
      <c r="D109" s="56" t="s">
        <v>37</v>
      </c>
      <c r="E109" s="57" t="s">
        <v>153</v>
      </c>
      <c r="F109" s="72"/>
      <c r="G109" s="247"/>
      <c r="H109" s="124" t="str">
        <f>IFERROR(INDEX(B106&amp;C106&amp;D109&amp;E109,MATCH("●",F109,0)),"")</f>
        <v/>
      </c>
      <c r="I109" s="124" t="str">
        <f t="shared" si="1"/>
        <v/>
      </c>
      <c r="J109" s="75"/>
    </row>
    <row r="110" spans="2:10" ht="19.899999999999999" customHeight="1" x14ac:dyDescent="0.4">
      <c r="B110" s="59">
        <v>19</v>
      </c>
      <c r="C110" s="60" t="s">
        <v>50</v>
      </c>
      <c r="D110" s="56" t="s">
        <v>32</v>
      </c>
      <c r="E110" s="57" t="s">
        <v>239</v>
      </c>
      <c r="F110" s="72"/>
      <c r="G110" s="245"/>
      <c r="H110" s="124" t="str">
        <f>IFERROR(INDEX(B110&amp;C110&amp;D110&amp;E110,MATCH("●",F110,0)),"")</f>
        <v/>
      </c>
      <c r="I110" s="124" t="str">
        <f t="shared" si="1"/>
        <v/>
      </c>
      <c r="J110" s="75"/>
    </row>
    <row r="111" spans="2:10" ht="19.899999999999999" customHeight="1" x14ac:dyDescent="0.4">
      <c r="B111" s="54">
        <v>19</v>
      </c>
      <c r="C111" s="61" t="s">
        <v>50</v>
      </c>
      <c r="D111" s="56" t="s">
        <v>35</v>
      </c>
      <c r="E111" s="57" t="s">
        <v>240</v>
      </c>
      <c r="F111" s="72"/>
      <c r="G111" s="246"/>
      <c r="H111" s="124" t="str">
        <f>IFERROR(INDEX(B110&amp;C110&amp;D111&amp;E111,MATCH("●",F111,0)),"")</f>
        <v/>
      </c>
      <c r="I111" s="124" t="str">
        <f t="shared" si="1"/>
        <v/>
      </c>
      <c r="J111" s="75"/>
    </row>
    <row r="112" spans="2:10" ht="19.899999999999999" customHeight="1" x14ac:dyDescent="0.4">
      <c r="B112" s="62">
        <v>19</v>
      </c>
      <c r="C112" s="63" t="s">
        <v>50</v>
      </c>
      <c r="D112" s="56" t="s">
        <v>33</v>
      </c>
      <c r="E112" s="57" t="s">
        <v>153</v>
      </c>
      <c r="F112" s="72"/>
      <c r="G112" s="247"/>
      <c r="H112" s="124" t="str">
        <f>IFERROR(INDEX(B110&amp;C110&amp;D112&amp;E112,MATCH("●",F112,0)),"")</f>
        <v/>
      </c>
      <c r="I112" s="124" t="str">
        <f t="shared" si="1"/>
        <v/>
      </c>
      <c r="J112" s="75"/>
    </row>
    <row r="113" spans="2:10" ht="19.899999999999999" customHeight="1" x14ac:dyDescent="0.4">
      <c r="B113" s="59">
        <v>20</v>
      </c>
      <c r="C113" s="60" t="s">
        <v>70</v>
      </c>
      <c r="D113" s="56" t="s">
        <v>32</v>
      </c>
      <c r="E113" s="57" t="s">
        <v>241</v>
      </c>
      <c r="F113" s="72"/>
      <c r="G113" s="245"/>
      <c r="H113" s="124" t="str">
        <f>IFERROR(INDEX(B113&amp;C113&amp;D113&amp;E113,MATCH("●",F113,0)),"")</f>
        <v/>
      </c>
      <c r="I113" s="124" t="str">
        <f t="shared" si="1"/>
        <v/>
      </c>
      <c r="J113" s="75"/>
    </row>
    <row r="114" spans="2:10" ht="19.899999999999999" customHeight="1" x14ac:dyDescent="0.4">
      <c r="B114" s="62">
        <v>20</v>
      </c>
      <c r="C114" s="63" t="s">
        <v>129</v>
      </c>
      <c r="D114" s="56" t="s">
        <v>35</v>
      </c>
      <c r="E114" s="57" t="s">
        <v>242</v>
      </c>
      <c r="F114" s="72"/>
      <c r="G114" s="247"/>
      <c r="H114" s="124" t="str">
        <f>IFERROR(INDEX(B113&amp;C113&amp;D114&amp;E114,MATCH("●",F114,0)),"")</f>
        <v/>
      </c>
      <c r="I114" s="124" t="str">
        <f t="shared" si="1"/>
        <v/>
      </c>
      <c r="J114" s="75"/>
    </row>
    <row r="115" spans="2:10" ht="19.899999999999999" customHeight="1" x14ac:dyDescent="0.4">
      <c r="B115" s="59">
        <v>21</v>
      </c>
      <c r="C115" s="60" t="s">
        <v>71</v>
      </c>
      <c r="D115" s="56" t="s">
        <v>32</v>
      </c>
      <c r="E115" s="57" t="s">
        <v>243</v>
      </c>
      <c r="F115" s="72"/>
      <c r="G115" s="245"/>
      <c r="H115" s="124" t="str">
        <f>IFERROR(INDEX(B115&amp;C115&amp;D115&amp;E115,MATCH("●",F115,0)),"")</f>
        <v/>
      </c>
      <c r="I115" s="124" t="str">
        <f t="shared" si="1"/>
        <v/>
      </c>
      <c r="J115" s="75"/>
    </row>
    <row r="116" spans="2:10" ht="19.899999999999999" customHeight="1" x14ac:dyDescent="0.4">
      <c r="B116" s="54">
        <v>21</v>
      </c>
      <c r="C116" s="61" t="s">
        <v>128</v>
      </c>
      <c r="D116" s="56" t="s">
        <v>35</v>
      </c>
      <c r="E116" s="57" t="s">
        <v>244</v>
      </c>
      <c r="F116" s="72"/>
      <c r="G116" s="246"/>
      <c r="H116" s="124" t="str">
        <f>IFERROR(INDEX(B115&amp;C115&amp;D116&amp;E116,MATCH("●",F116,0)),"")</f>
        <v/>
      </c>
      <c r="I116" s="124" t="str">
        <f t="shared" si="1"/>
        <v/>
      </c>
      <c r="J116" s="75"/>
    </row>
    <row r="117" spans="2:10" ht="19.899999999999999" customHeight="1" x14ac:dyDescent="0.4">
      <c r="B117" s="62">
        <v>21</v>
      </c>
      <c r="C117" s="63" t="s">
        <v>128</v>
      </c>
      <c r="D117" s="56" t="s">
        <v>33</v>
      </c>
      <c r="E117" s="57" t="s">
        <v>153</v>
      </c>
      <c r="F117" s="72"/>
      <c r="G117" s="247"/>
      <c r="H117" s="124" t="str">
        <f>IFERROR(INDEX(B115&amp;C115&amp;D117&amp;E117,MATCH("●",F117,0)),"")</f>
        <v/>
      </c>
      <c r="I117" s="124" t="str">
        <f t="shared" si="1"/>
        <v/>
      </c>
      <c r="J117" s="75"/>
    </row>
    <row r="118" spans="2:10" ht="19.899999999999999" customHeight="1" x14ac:dyDescent="0.4">
      <c r="B118" s="59">
        <v>22</v>
      </c>
      <c r="C118" s="60" t="s">
        <v>72</v>
      </c>
      <c r="D118" s="56" t="s">
        <v>32</v>
      </c>
      <c r="E118" s="57" t="s">
        <v>245</v>
      </c>
      <c r="F118" s="72"/>
      <c r="G118" s="248"/>
      <c r="H118" s="124" t="str">
        <f>IFERROR(INDEX(B118&amp;C118&amp;D118&amp;E118,MATCH("●",F118,0)),"")</f>
        <v/>
      </c>
      <c r="I118" s="124" t="str">
        <f t="shared" si="1"/>
        <v/>
      </c>
      <c r="J118" s="75"/>
    </row>
    <row r="119" spans="2:10" ht="19.899999999999999" customHeight="1" x14ac:dyDescent="0.4">
      <c r="B119" s="54">
        <v>22</v>
      </c>
      <c r="C119" s="61" t="s">
        <v>127</v>
      </c>
      <c r="D119" s="56" t="s">
        <v>35</v>
      </c>
      <c r="E119" s="57" t="s">
        <v>246</v>
      </c>
      <c r="F119" s="72"/>
      <c r="G119" s="249"/>
      <c r="H119" s="124" t="str">
        <f>IFERROR(INDEX(B118&amp;C118&amp;D119&amp;E119,MATCH("●",F119,0)),"")</f>
        <v/>
      </c>
      <c r="I119" s="124" t="str">
        <f t="shared" si="1"/>
        <v/>
      </c>
      <c r="J119" s="75"/>
    </row>
    <row r="120" spans="2:10" ht="19.899999999999999" customHeight="1" x14ac:dyDescent="0.4">
      <c r="B120" s="54">
        <v>22</v>
      </c>
      <c r="C120" s="61" t="s">
        <v>127</v>
      </c>
      <c r="D120" s="56" t="s">
        <v>33</v>
      </c>
      <c r="E120" s="57" t="s">
        <v>247</v>
      </c>
      <c r="F120" s="72"/>
      <c r="G120" s="249"/>
      <c r="H120" s="124" t="str">
        <f>IFERROR(INDEX(B118&amp;C118&amp;D120&amp;E120,MATCH("●",F120,0)),"")</f>
        <v/>
      </c>
      <c r="I120" s="124" t="str">
        <f t="shared" si="1"/>
        <v/>
      </c>
      <c r="J120" s="75"/>
    </row>
    <row r="121" spans="2:10" ht="19.899999999999999" customHeight="1" x14ac:dyDescent="0.4">
      <c r="B121" s="62">
        <v>22</v>
      </c>
      <c r="C121" s="63" t="s">
        <v>127</v>
      </c>
      <c r="D121" s="56" t="s">
        <v>37</v>
      </c>
      <c r="E121" s="57" t="s">
        <v>153</v>
      </c>
      <c r="F121" s="72"/>
      <c r="G121" s="250"/>
      <c r="H121" s="124" t="str">
        <f>IFERROR(INDEX(B118&amp;C118&amp;D121&amp;E121,MATCH("●",F121,0)),"")</f>
        <v/>
      </c>
      <c r="I121" s="124" t="str">
        <f t="shared" si="1"/>
        <v/>
      </c>
      <c r="J121" s="75"/>
    </row>
    <row r="122" spans="2:10" ht="19.899999999999999" customHeight="1" x14ac:dyDescent="0.4">
      <c r="B122" s="59">
        <v>23</v>
      </c>
      <c r="C122" s="60" t="s">
        <v>73</v>
      </c>
      <c r="D122" s="56" t="s">
        <v>32</v>
      </c>
      <c r="E122" s="57" t="s">
        <v>248</v>
      </c>
      <c r="F122" s="72"/>
      <c r="G122" s="245"/>
      <c r="H122" s="124" t="str">
        <f>IFERROR(INDEX(B122&amp;C122&amp;D122&amp;E122,MATCH("●",F122,0)),"")</f>
        <v/>
      </c>
      <c r="I122" s="124" t="str">
        <f t="shared" si="1"/>
        <v/>
      </c>
      <c r="J122" s="75"/>
    </row>
    <row r="123" spans="2:10" ht="19.899999999999999" customHeight="1" x14ac:dyDescent="0.4">
      <c r="B123" s="54">
        <v>23</v>
      </c>
      <c r="C123" s="61" t="s">
        <v>126</v>
      </c>
      <c r="D123" s="56" t="s">
        <v>35</v>
      </c>
      <c r="E123" s="57" t="s">
        <v>249</v>
      </c>
      <c r="F123" s="72"/>
      <c r="G123" s="246"/>
      <c r="H123" s="124" t="str">
        <f>IFERROR(INDEX(B122&amp;C122&amp;D123&amp;E123,MATCH("●",F123,0)),"")</f>
        <v/>
      </c>
      <c r="I123" s="124" t="str">
        <f t="shared" si="1"/>
        <v/>
      </c>
      <c r="J123" s="75"/>
    </row>
    <row r="124" spans="2:10" ht="19.899999999999999" customHeight="1" x14ac:dyDescent="0.4">
      <c r="B124" s="54">
        <v>23</v>
      </c>
      <c r="C124" s="61" t="s">
        <v>126</v>
      </c>
      <c r="D124" s="56" t="s">
        <v>33</v>
      </c>
      <c r="E124" s="57" t="s">
        <v>250</v>
      </c>
      <c r="F124" s="72"/>
      <c r="G124" s="246"/>
      <c r="H124" s="124" t="str">
        <f>IFERROR(INDEX(B122&amp;C122&amp;D124&amp;E124,MATCH("●",F124,0)),"")</f>
        <v/>
      </c>
      <c r="I124" s="124" t="str">
        <f t="shared" si="1"/>
        <v/>
      </c>
      <c r="J124" s="75"/>
    </row>
    <row r="125" spans="2:10" ht="19.899999999999999" customHeight="1" x14ac:dyDescent="0.4">
      <c r="B125" s="62">
        <v>23</v>
      </c>
      <c r="C125" s="63" t="s">
        <v>126</v>
      </c>
      <c r="D125" s="56" t="s">
        <v>37</v>
      </c>
      <c r="E125" s="57" t="s">
        <v>153</v>
      </c>
      <c r="F125" s="72"/>
      <c r="G125" s="247"/>
      <c r="H125" s="124" t="str">
        <f>IFERROR(INDEX(B122&amp;C122&amp;D125&amp;E125,MATCH("●",F125,0)),"")</f>
        <v/>
      </c>
      <c r="I125" s="124" t="str">
        <f t="shared" si="1"/>
        <v/>
      </c>
      <c r="J125" s="75"/>
    </row>
    <row r="126" spans="2:10" ht="19.899999999999999" customHeight="1" x14ac:dyDescent="0.4">
      <c r="B126" s="59">
        <v>24</v>
      </c>
      <c r="C126" s="60" t="s">
        <v>74</v>
      </c>
      <c r="D126" s="56" t="s">
        <v>32</v>
      </c>
      <c r="E126" s="57" t="s">
        <v>251</v>
      </c>
      <c r="F126" s="72"/>
      <c r="G126" s="245"/>
      <c r="H126" s="124" t="str">
        <f>IFERROR(INDEX(B126&amp;C126&amp;D126&amp;E126,MATCH("●",F126,0)),"")</f>
        <v/>
      </c>
      <c r="I126" s="124" t="str">
        <f t="shared" si="1"/>
        <v/>
      </c>
      <c r="J126" s="75"/>
    </row>
    <row r="127" spans="2:10" ht="19.899999999999999" customHeight="1" x14ac:dyDescent="0.4">
      <c r="B127" s="54">
        <v>24</v>
      </c>
      <c r="C127" s="61" t="s">
        <v>125</v>
      </c>
      <c r="D127" s="56" t="s">
        <v>35</v>
      </c>
      <c r="E127" s="57" t="s">
        <v>252</v>
      </c>
      <c r="F127" s="72"/>
      <c r="G127" s="246"/>
      <c r="H127" s="124" t="str">
        <f>IFERROR(INDEX(B126&amp;C126&amp;D127&amp;E127,MATCH("●",F127,0)),"")</f>
        <v/>
      </c>
      <c r="I127" s="124" t="str">
        <f t="shared" si="1"/>
        <v/>
      </c>
      <c r="J127" s="75"/>
    </row>
    <row r="128" spans="2:10" ht="19.899999999999999" customHeight="1" x14ac:dyDescent="0.4">
      <c r="B128" s="54">
        <v>24</v>
      </c>
      <c r="C128" s="61" t="s">
        <v>125</v>
      </c>
      <c r="D128" s="56" t="s">
        <v>33</v>
      </c>
      <c r="E128" s="57" t="s">
        <v>253</v>
      </c>
      <c r="F128" s="72"/>
      <c r="G128" s="246"/>
      <c r="H128" s="124" t="str">
        <f>IFERROR(INDEX(B126&amp;C126&amp;D128&amp;E128,MATCH("●",F128,0)),"")</f>
        <v/>
      </c>
      <c r="I128" s="124" t="str">
        <f t="shared" si="1"/>
        <v/>
      </c>
      <c r="J128" s="75"/>
    </row>
    <row r="129" spans="2:10" ht="19.899999999999999" customHeight="1" x14ac:dyDescent="0.4">
      <c r="B129" s="54">
        <v>24</v>
      </c>
      <c r="C129" s="61" t="s">
        <v>125</v>
      </c>
      <c r="D129" s="56" t="s">
        <v>37</v>
      </c>
      <c r="E129" s="57" t="s">
        <v>254</v>
      </c>
      <c r="F129" s="72"/>
      <c r="G129" s="246"/>
      <c r="H129" s="124" t="str">
        <f>IFERROR(INDEX(B126&amp;C126&amp;D129&amp;E129,MATCH("●",F129,0)),"")</f>
        <v/>
      </c>
      <c r="I129" s="124" t="str">
        <f t="shared" si="1"/>
        <v/>
      </c>
      <c r="J129" s="75"/>
    </row>
    <row r="130" spans="2:10" ht="19.899999999999999" customHeight="1" x14ac:dyDescent="0.4">
      <c r="B130" s="62">
        <v>24</v>
      </c>
      <c r="C130" s="63" t="s">
        <v>125</v>
      </c>
      <c r="D130" s="56" t="s">
        <v>38</v>
      </c>
      <c r="E130" s="57" t="s">
        <v>153</v>
      </c>
      <c r="F130" s="72"/>
      <c r="G130" s="247"/>
      <c r="H130" s="124" t="str">
        <f>IFERROR(INDEX(B126&amp;C126&amp;D130&amp;E130,MATCH("●",F130,0)),"")</f>
        <v/>
      </c>
      <c r="I130" s="124" t="str">
        <f t="shared" si="1"/>
        <v/>
      </c>
      <c r="J130" s="75"/>
    </row>
    <row r="131" spans="2:10" ht="19.899999999999999" customHeight="1" x14ac:dyDescent="0.4">
      <c r="B131" s="59">
        <v>25</v>
      </c>
      <c r="C131" s="60" t="s">
        <v>51</v>
      </c>
      <c r="D131" s="56" t="s">
        <v>32</v>
      </c>
      <c r="E131" s="57" t="s">
        <v>255</v>
      </c>
      <c r="F131" s="72"/>
      <c r="G131" s="245"/>
      <c r="H131" s="124" t="str">
        <f>IFERROR(INDEX(B131&amp;C131&amp;D131&amp;E131,MATCH("●",F131,0)),"")</f>
        <v/>
      </c>
      <c r="I131" s="124" t="str">
        <f t="shared" si="1"/>
        <v/>
      </c>
      <c r="J131" s="75"/>
    </row>
    <row r="132" spans="2:10" ht="19.899999999999999" customHeight="1" x14ac:dyDescent="0.4">
      <c r="B132" s="54">
        <v>25</v>
      </c>
      <c r="C132" s="61" t="s">
        <v>51</v>
      </c>
      <c r="D132" s="56" t="s">
        <v>35</v>
      </c>
      <c r="E132" s="57" t="s">
        <v>256</v>
      </c>
      <c r="F132" s="72"/>
      <c r="G132" s="246"/>
      <c r="H132" s="124" t="str">
        <f>IFERROR(INDEX(B131&amp;C131&amp;D132&amp;E132,MATCH("●",F132,0)),"")</f>
        <v/>
      </c>
      <c r="I132" s="124" t="str">
        <f t="shared" si="1"/>
        <v/>
      </c>
      <c r="J132" s="75"/>
    </row>
    <row r="133" spans="2:10" ht="19.899999999999999" customHeight="1" x14ac:dyDescent="0.4">
      <c r="B133" s="62">
        <v>25</v>
      </c>
      <c r="C133" s="63" t="s">
        <v>51</v>
      </c>
      <c r="D133" s="56" t="s">
        <v>33</v>
      </c>
      <c r="E133" s="57" t="s">
        <v>153</v>
      </c>
      <c r="F133" s="72"/>
      <c r="G133" s="247"/>
      <c r="H133" s="124" t="str">
        <f>IFERROR(INDEX(B131&amp;C131&amp;D133&amp;E133,MATCH("●",F133,0)),"")</f>
        <v/>
      </c>
      <c r="I133" s="124" t="str">
        <f t="shared" si="1"/>
        <v/>
      </c>
      <c r="J133" s="75"/>
    </row>
    <row r="134" spans="2:10" ht="19.899999999999999" customHeight="1" x14ac:dyDescent="0.4">
      <c r="B134" s="65">
        <v>26</v>
      </c>
      <c r="C134" s="60" t="s">
        <v>75</v>
      </c>
      <c r="D134" s="56" t="s">
        <v>32</v>
      </c>
      <c r="E134" s="57" t="s">
        <v>257</v>
      </c>
      <c r="F134" s="72"/>
      <c r="G134" s="245"/>
      <c r="H134" s="124" t="str">
        <f>IFERROR(INDEX(B134&amp;C134&amp;D134&amp;E134,MATCH("●",F134:F134,0)),"")</f>
        <v/>
      </c>
      <c r="I134" s="124" t="str">
        <f t="shared" si="1"/>
        <v/>
      </c>
      <c r="J134" s="75"/>
    </row>
    <row r="135" spans="2:10" ht="19.899999999999999" customHeight="1" x14ac:dyDescent="0.4">
      <c r="B135" s="66">
        <v>26</v>
      </c>
      <c r="C135" s="61" t="s">
        <v>124</v>
      </c>
      <c r="D135" s="56" t="s">
        <v>35</v>
      </c>
      <c r="E135" s="57" t="s">
        <v>258</v>
      </c>
      <c r="F135" s="72"/>
      <c r="G135" s="246"/>
      <c r="H135" s="124" t="str">
        <f>IFERROR(INDEX(B134&amp;C134&amp;D135&amp;E135,MATCH("●",F135:F135,0)),"")</f>
        <v/>
      </c>
      <c r="I135" s="124" t="str">
        <f t="shared" si="1"/>
        <v/>
      </c>
      <c r="J135" s="75"/>
    </row>
    <row r="136" spans="2:10" ht="19.899999999999999" customHeight="1" x14ac:dyDescent="0.4">
      <c r="B136" s="66">
        <v>26</v>
      </c>
      <c r="C136" s="61" t="s">
        <v>124</v>
      </c>
      <c r="D136" s="56" t="s">
        <v>33</v>
      </c>
      <c r="E136" s="57" t="s">
        <v>259</v>
      </c>
      <c r="F136" s="72"/>
      <c r="G136" s="246"/>
      <c r="H136" s="124" t="str">
        <f>IFERROR(INDEX(B134&amp;C134&amp;D136&amp;E136,MATCH("●",F136:F136,0)),"")</f>
        <v/>
      </c>
      <c r="I136" s="124" t="str">
        <f t="shared" ref="I136:I145" si="2">IFERROR(INDEX(E136,MATCH("●",F136:F136,0)),"")</f>
        <v/>
      </c>
      <c r="J136" s="75"/>
    </row>
    <row r="137" spans="2:10" ht="19.899999999999999" customHeight="1" x14ac:dyDescent="0.4">
      <c r="B137" s="66">
        <v>26</v>
      </c>
      <c r="C137" s="61" t="s">
        <v>124</v>
      </c>
      <c r="D137" s="56" t="s">
        <v>37</v>
      </c>
      <c r="E137" s="57" t="s">
        <v>260</v>
      </c>
      <c r="F137" s="72"/>
      <c r="G137" s="246"/>
      <c r="H137" s="124" t="str">
        <f>IFERROR(INDEX(B134&amp;C134&amp;D137&amp;E137,MATCH("●",F137:F137,0)),"")</f>
        <v/>
      </c>
      <c r="I137" s="124" t="str">
        <f t="shared" si="2"/>
        <v/>
      </c>
      <c r="J137" s="75"/>
    </row>
    <row r="138" spans="2:10" ht="19.899999999999999" customHeight="1" x14ac:dyDescent="0.4">
      <c r="B138" s="66">
        <v>26</v>
      </c>
      <c r="C138" s="61" t="s">
        <v>124</v>
      </c>
      <c r="D138" s="56" t="s">
        <v>38</v>
      </c>
      <c r="E138" s="57" t="s">
        <v>261</v>
      </c>
      <c r="F138" s="72"/>
      <c r="G138" s="246"/>
      <c r="H138" s="124" t="str">
        <f>IFERROR(INDEX(B134&amp;C134&amp;D138&amp;E138,MATCH("●",F138:F138,0)),"")</f>
        <v/>
      </c>
      <c r="I138" s="124" t="str">
        <f t="shared" si="2"/>
        <v/>
      </c>
      <c r="J138" s="75"/>
    </row>
    <row r="139" spans="2:10" ht="19.899999999999999" customHeight="1" x14ac:dyDescent="0.4">
      <c r="B139" s="66">
        <v>26</v>
      </c>
      <c r="C139" s="61" t="s">
        <v>124</v>
      </c>
      <c r="D139" s="56" t="s">
        <v>39</v>
      </c>
      <c r="E139" s="57" t="s">
        <v>262</v>
      </c>
      <c r="F139" s="72"/>
      <c r="G139" s="246"/>
      <c r="H139" s="124" t="str">
        <f>IFERROR(INDEX(B134&amp;C134&amp;D139&amp;E139,MATCH("●",F139:F139,0)),"")</f>
        <v/>
      </c>
      <c r="I139" s="124" t="str">
        <f t="shared" si="2"/>
        <v/>
      </c>
      <c r="J139" s="75"/>
    </row>
    <row r="140" spans="2:10" ht="19.899999999999999" customHeight="1" x14ac:dyDescent="0.4">
      <c r="B140" s="66">
        <v>26</v>
      </c>
      <c r="C140" s="61" t="s">
        <v>124</v>
      </c>
      <c r="D140" s="56" t="s">
        <v>40</v>
      </c>
      <c r="E140" s="57" t="s">
        <v>263</v>
      </c>
      <c r="F140" s="72"/>
      <c r="G140" s="246"/>
      <c r="H140" s="124" t="str">
        <f>IFERROR(INDEX(B134&amp;C134&amp;D140&amp;E140,MATCH("●",F140:F140,0)),"")</f>
        <v/>
      </c>
      <c r="I140" s="124" t="str">
        <f t="shared" si="2"/>
        <v/>
      </c>
      <c r="J140" s="75"/>
    </row>
    <row r="141" spans="2:10" ht="19.899999999999999" customHeight="1" x14ac:dyDescent="0.4">
      <c r="B141" s="66">
        <v>26</v>
      </c>
      <c r="C141" s="61" t="s">
        <v>124</v>
      </c>
      <c r="D141" s="56" t="s">
        <v>41</v>
      </c>
      <c r="E141" s="57" t="s">
        <v>264</v>
      </c>
      <c r="F141" s="72"/>
      <c r="G141" s="246"/>
      <c r="H141" s="124" t="str">
        <f>IFERROR(INDEX(B134&amp;C134&amp;D141&amp;E141,MATCH("●",F141:F141,0)),"")</f>
        <v/>
      </c>
      <c r="I141" s="124" t="str">
        <f t="shared" si="2"/>
        <v/>
      </c>
      <c r="J141" s="75"/>
    </row>
    <row r="142" spans="2:10" ht="19.899999999999999" customHeight="1" x14ac:dyDescent="0.4">
      <c r="B142" s="66">
        <v>26</v>
      </c>
      <c r="C142" s="61" t="s">
        <v>124</v>
      </c>
      <c r="D142" s="56" t="s">
        <v>42</v>
      </c>
      <c r="E142" s="57" t="s">
        <v>265</v>
      </c>
      <c r="F142" s="72"/>
      <c r="G142" s="246"/>
      <c r="H142" s="124" t="str">
        <f>IFERROR(INDEX(B134&amp;C134&amp;D142&amp;E142,MATCH("●",F142:F142,0)),"")</f>
        <v/>
      </c>
      <c r="I142" s="124" t="str">
        <f t="shared" si="2"/>
        <v/>
      </c>
      <c r="J142" s="75"/>
    </row>
    <row r="143" spans="2:10" ht="19.899999999999999" customHeight="1" x14ac:dyDescent="0.4">
      <c r="B143" s="66">
        <v>26</v>
      </c>
      <c r="C143" s="61" t="s">
        <v>124</v>
      </c>
      <c r="D143" s="56" t="s">
        <v>43</v>
      </c>
      <c r="E143" s="57" t="s">
        <v>266</v>
      </c>
      <c r="F143" s="72"/>
      <c r="G143" s="246"/>
      <c r="H143" s="124" t="str">
        <f>IFERROR(INDEX(B134&amp;C134&amp;D143&amp;E143,MATCH("●",F143:F143,0)),"")</f>
        <v/>
      </c>
      <c r="I143" s="124" t="str">
        <f t="shared" si="2"/>
        <v/>
      </c>
      <c r="J143" s="75"/>
    </row>
    <row r="144" spans="2:10" ht="19.899999999999999" customHeight="1" x14ac:dyDescent="0.4">
      <c r="B144" s="67">
        <v>26</v>
      </c>
      <c r="C144" s="63" t="s">
        <v>124</v>
      </c>
      <c r="D144" s="56" t="s">
        <v>44</v>
      </c>
      <c r="E144" s="57" t="s">
        <v>153</v>
      </c>
      <c r="F144" s="72"/>
      <c r="G144" s="247"/>
      <c r="H144" s="124" t="str">
        <f>IFERROR(INDEX(B134&amp;C134&amp;D144&amp;E144,MATCH("●",F144:F144,0)),"")</f>
        <v/>
      </c>
      <c r="I144" s="124" t="str">
        <f t="shared" si="2"/>
        <v/>
      </c>
      <c r="J144" s="75"/>
    </row>
    <row r="145" spans="2:10" ht="139.9" customHeight="1" x14ac:dyDescent="0.4">
      <c r="B145" s="68">
        <v>27</v>
      </c>
      <c r="C145" s="56" t="s">
        <v>48</v>
      </c>
      <c r="D145" s="56" t="s">
        <v>32</v>
      </c>
      <c r="E145" s="57" t="s">
        <v>153</v>
      </c>
      <c r="F145" s="72"/>
      <c r="G145" s="38"/>
      <c r="H145" s="124" t="str">
        <f>IFERROR(INDEX(B145&amp;C145&amp;D145&amp;E145,MATCH("●",F145:F145,0)),"")</f>
        <v/>
      </c>
      <c r="I145" s="124" t="str">
        <f t="shared" si="2"/>
        <v/>
      </c>
      <c r="J145" s="75"/>
    </row>
    <row r="146" spans="2:10" ht="139.9" customHeight="1" thickBot="1" x14ac:dyDescent="0.45">
      <c r="B146" s="69">
        <v>28</v>
      </c>
      <c r="C146" s="70" t="s">
        <v>49</v>
      </c>
      <c r="D146" s="70" t="s">
        <v>32</v>
      </c>
      <c r="E146" s="71" t="s">
        <v>34</v>
      </c>
      <c r="F146" s="73"/>
      <c r="G146" s="39"/>
      <c r="H146" s="124" t="str">
        <f>IFERROR(INDEX(B146&amp;C146&amp;D146&amp;E146,MATCH("●",F146:F146,0)),"")</f>
        <v/>
      </c>
      <c r="I146" s="124" t="str">
        <f>IFERROR(INDEX(E146,MATCH("●",F146:F146,0)),"")</f>
        <v/>
      </c>
      <c r="J146" s="75"/>
    </row>
    <row r="147" spans="2:10" ht="19.899999999999999" customHeight="1" x14ac:dyDescent="0.4">
      <c r="F147" s="74"/>
      <c r="G147" s="74"/>
      <c r="H147" s="123"/>
      <c r="I147" s="123"/>
      <c r="J147" s="75"/>
    </row>
    <row r="148" spans="2:10" ht="19.899999999999999" customHeight="1" x14ac:dyDescent="0.4">
      <c r="F148" s="74"/>
      <c r="G148" s="74"/>
      <c r="H148" s="123"/>
      <c r="I148" s="123"/>
      <c r="J148" s="75"/>
    </row>
  </sheetData>
  <sheetProtection algorithmName="SHA-512" hashValue="HPV4kvYLKSKdnYFM38+7PDtwRBGixxQnvHpED7Rd8T4wZml6+6J1Tnp3iZLjDabiErv5quEYgNf/GV+9IcQmUg==" saltValue="fZ4TDUWiD6FY08ouaUytxQ==" spinCount="100000" sheet="1" selectLockedCells="1"/>
  <mergeCells count="27">
    <mergeCell ref="G28:G30"/>
    <mergeCell ref="G31:G36"/>
    <mergeCell ref="G37:G41"/>
    <mergeCell ref="G42:G45"/>
    <mergeCell ref="B1:C1"/>
    <mergeCell ref="G4:G7"/>
    <mergeCell ref="G8:G10"/>
    <mergeCell ref="G11:G18"/>
    <mergeCell ref="G19:G22"/>
    <mergeCell ref="G23:G27"/>
    <mergeCell ref="G46:G48"/>
    <mergeCell ref="G49:G51"/>
    <mergeCell ref="G52:G57"/>
    <mergeCell ref="G58:G71"/>
    <mergeCell ref="G72:G81"/>
    <mergeCell ref="G82:G90"/>
    <mergeCell ref="G91:G102"/>
    <mergeCell ref="G103:G105"/>
    <mergeCell ref="G106:G109"/>
    <mergeCell ref="G110:G112"/>
    <mergeCell ref="G131:G133"/>
    <mergeCell ref="G134:G144"/>
    <mergeCell ref="G113:G114"/>
    <mergeCell ref="G115:G117"/>
    <mergeCell ref="G118:G121"/>
    <mergeCell ref="G122:G125"/>
    <mergeCell ref="G126:G130"/>
  </mergeCells>
  <phoneticPr fontId="18"/>
  <dataValidations count="1">
    <dataValidation type="list" showInputMessage="1" showErrorMessage="1" sqref="F4:F146" xr:uid="{BA1BA40D-D8D2-4BAD-B8B8-0914A0BD85F6}">
      <formula1>" 　,●,"</formula1>
    </dataValidation>
  </dataValidations>
  <pageMargins left="0.75" right="0.75" top="1" bottom="1" header="0.5" footer="0.5"/>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472A-45C4-4BD9-A189-B32760114D84}">
  <sheetPr codeName="Sheet4"/>
  <dimension ref="A1:AQ29"/>
  <sheetViews>
    <sheetView workbookViewId="0">
      <selection activeCell="S2" sqref="S2"/>
    </sheetView>
  </sheetViews>
  <sheetFormatPr defaultColWidth="8.75" defaultRowHeight="15.75" x14ac:dyDescent="0.4"/>
  <cols>
    <col min="1" max="1" width="16.375" style="118" bestFit="1" customWidth="1"/>
    <col min="2" max="2" width="13.25" style="2" bestFit="1" customWidth="1"/>
    <col min="3" max="3" width="18.875" style="2" bestFit="1" customWidth="1"/>
    <col min="4" max="4" width="17.125" style="2" bestFit="1" customWidth="1"/>
    <col min="5" max="6" width="10.375" style="3" bestFit="1" customWidth="1"/>
    <col min="7" max="7" width="9.875" style="3" bestFit="1" customWidth="1"/>
    <col min="8" max="8" width="18.25" style="3" bestFit="1" customWidth="1"/>
    <col min="9" max="10" width="14.375" style="3" bestFit="1" customWidth="1"/>
    <col min="11" max="11" width="13.625" style="3" bestFit="1" customWidth="1"/>
    <col min="12" max="13" width="10.375" style="3" bestFit="1" customWidth="1"/>
    <col min="14" max="14" width="9.875" style="3" bestFit="1" customWidth="1"/>
    <col min="15" max="15" width="7" style="3" customWidth="1"/>
    <col min="16" max="16" width="18.25" style="3" bestFit="1" customWidth="1"/>
    <col min="17" max="18" width="14.375" style="3" bestFit="1" customWidth="1"/>
    <col min="19" max="19" width="62.625" style="120" customWidth="1"/>
    <col min="20" max="20" width="24.25" style="3" customWidth="1"/>
    <col min="21" max="21" width="8.75" style="1"/>
    <col min="22" max="22" width="13.625" style="2" bestFit="1" customWidth="1"/>
    <col min="23" max="23" width="16.625" style="2" bestFit="1" customWidth="1"/>
    <col min="24" max="24" width="16.75" style="2" customWidth="1"/>
    <col min="25" max="25" width="13.625" style="2" bestFit="1" customWidth="1"/>
    <col min="26" max="26" width="15.875" style="2" bestFit="1" customWidth="1"/>
    <col min="27" max="27" width="10.25" style="18" bestFit="1" customWidth="1"/>
    <col min="28" max="29" width="8.625" style="18" bestFit="1" customWidth="1"/>
    <col min="30" max="30" width="11.25" style="18" bestFit="1" customWidth="1"/>
    <col min="31" max="31" width="10.25" style="18" bestFit="1" customWidth="1"/>
    <col min="32" max="33" width="8.625" style="18" bestFit="1" customWidth="1"/>
    <col min="34" max="34" width="11.25" style="18" bestFit="1" customWidth="1"/>
    <col min="35" max="35" width="8.75" style="18"/>
    <col min="36" max="37" width="16.375" style="19" bestFit="1" customWidth="1"/>
    <col min="38" max="38" width="8.75" style="2"/>
    <col min="39" max="39" width="48.25" style="2" bestFit="1" customWidth="1"/>
    <col min="40" max="40" width="15.75" style="2" bestFit="1" customWidth="1"/>
    <col min="41" max="41" width="41.75" style="2" bestFit="1" customWidth="1"/>
    <col min="42" max="42" width="8.75" style="1"/>
    <col min="43" max="43" width="8.75" style="86"/>
    <col min="44" max="16384" width="8.75" style="1"/>
  </cols>
  <sheetData>
    <row r="1" spans="1:43" s="2" customFormat="1" ht="37.15" customHeight="1" x14ac:dyDescent="0.4">
      <c r="A1" s="119" t="s">
        <v>149</v>
      </c>
      <c r="B1" s="82" t="s">
        <v>100</v>
      </c>
      <c r="C1" s="81" t="s">
        <v>115</v>
      </c>
      <c r="D1" s="81" t="s">
        <v>101</v>
      </c>
      <c r="E1" s="88" t="s">
        <v>110</v>
      </c>
      <c r="F1" s="88" t="s">
        <v>111</v>
      </c>
      <c r="G1" s="88" t="s">
        <v>102</v>
      </c>
      <c r="H1" s="88" t="s">
        <v>109</v>
      </c>
      <c r="I1" s="88" t="s">
        <v>4</v>
      </c>
      <c r="J1" s="88" t="s">
        <v>19</v>
      </c>
      <c r="K1" s="99" t="s">
        <v>112</v>
      </c>
      <c r="L1" s="100" t="s">
        <v>113</v>
      </c>
      <c r="M1" s="100" t="s">
        <v>114</v>
      </c>
      <c r="N1" s="99" t="s">
        <v>102</v>
      </c>
      <c r="O1" s="99" t="s">
        <v>103</v>
      </c>
      <c r="P1" s="99" t="s">
        <v>104</v>
      </c>
      <c r="Q1" s="99" t="s">
        <v>4</v>
      </c>
      <c r="R1" s="99" t="s">
        <v>19</v>
      </c>
      <c r="S1" s="82" t="s">
        <v>31</v>
      </c>
      <c r="T1" s="81" t="s">
        <v>105</v>
      </c>
      <c r="V1" s="79" t="s">
        <v>140</v>
      </c>
      <c r="W1" s="79" t="s">
        <v>140</v>
      </c>
      <c r="X1" s="79" t="s">
        <v>140</v>
      </c>
      <c r="Y1" s="79" t="s">
        <v>140</v>
      </c>
      <c r="Z1" s="79" t="s">
        <v>140</v>
      </c>
      <c r="AA1" s="83" t="s">
        <v>76</v>
      </c>
      <c r="AB1" s="83" t="s">
        <v>78</v>
      </c>
      <c r="AC1" s="83" t="s">
        <v>7</v>
      </c>
      <c r="AD1" s="83" t="s">
        <v>8</v>
      </c>
      <c r="AE1" s="83" t="s">
        <v>9</v>
      </c>
      <c r="AF1" s="84" t="s">
        <v>79</v>
      </c>
      <c r="AG1" s="84" t="s">
        <v>80</v>
      </c>
      <c r="AH1" s="84" t="s">
        <v>81</v>
      </c>
      <c r="AI1" s="84" t="s">
        <v>82</v>
      </c>
      <c r="AJ1" s="80" t="s">
        <v>11</v>
      </c>
      <c r="AK1" s="80" t="s">
        <v>12</v>
      </c>
      <c r="AL1" s="78" t="s">
        <v>13</v>
      </c>
      <c r="AM1" s="78" t="s">
        <v>83</v>
      </c>
      <c r="AN1" s="78" t="s">
        <v>84</v>
      </c>
      <c r="AO1" s="78" t="s">
        <v>85</v>
      </c>
      <c r="AQ1" s="85"/>
    </row>
    <row r="2" spans="1:43" s="2" customFormat="1" x14ac:dyDescent="0.4">
      <c r="A2" s="117">
        <f>物品購入等競争入札参加資格審査申請書!C15</f>
        <v>0</v>
      </c>
      <c r="B2" s="2" t="str">
        <f>IFERROR(INDEX(別表!B4:'別表'!B7,MATCH("●",別表!F4:'別表'!F7,0)),"")</f>
        <v/>
      </c>
      <c r="C2" s="2" t="str">
        <f>IFERROR(INDEX(別表!C4:'別表'!C7,MATCH("●",別表!F4:'別表'!F7,0)),"")</f>
        <v/>
      </c>
      <c r="D2" s="2">
        <f>物品購入等競争入札参加資格審査申請書!E26</f>
        <v>0</v>
      </c>
      <c r="E2" s="3">
        <f>物品購入等競争入札参加資格審査申請書!E27</f>
        <v>0</v>
      </c>
      <c r="F2" s="3">
        <f>物品購入等競争入札参加資格審査申請書!E29</f>
        <v>0</v>
      </c>
      <c r="G2" s="3">
        <f>物品購入等競争入札参加資格審査申請書!E22</f>
        <v>0</v>
      </c>
      <c r="H2" s="3">
        <f>物品購入等競争入札参加資格審査申請書!E24</f>
        <v>0</v>
      </c>
      <c r="I2" s="3">
        <f>物品購入等競争入札参加資格審査申請書!C30</f>
        <v>0</v>
      </c>
      <c r="J2" s="3">
        <f>物品購入等競争入札参加資格審査申請書!C31</f>
        <v>0</v>
      </c>
      <c r="K2" s="3">
        <f>物品購入等競争入札参加資格審査申請書!F57</f>
        <v>0</v>
      </c>
      <c r="L2" s="3">
        <f>物品購入等競争入札参加資格審査申請書!F58</f>
        <v>0</v>
      </c>
      <c r="M2" s="3">
        <f>物品購入等競争入札参加資格審査申請書!F60</f>
        <v>0</v>
      </c>
      <c r="N2" s="3">
        <f>物品購入等競争入札参加資格審査申請書!F53</f>
        <v>0</v>
      </c>
      <c r="O2" s="3">
        <f>物品購入等競争入札参加資格審査申請書!D4</f>
        <v>0</v>
      </c>
      <c r="P2" s="3">
        <f>物品購入等競争入札参加資格審査申請書!F55</f>
        <v>0</v>
      </c>
      <c r="Q2" s="3">
        <f>物品購入等競争入札参加資格審査申請書!C61</f>
        <v>0</v>
      </c>
      <c r="R2" s="3">
        <f>物品購入等競争入札参加資格審査申請書!C62</f>
        <v>0</v>
      </c>
      <c r="S2" s="115" t="str">
        <f>CONCATENATE(別表!I4,別表!I5,別表!I6,別表!I7)</f>
        <v/>
      </c>
      <c r="T2" s="115" t="str">
        <f>IFERROR(VLOOKUP(AQ2,別表!B4:G7,6,FALSE),"")</f>
        <v/>
      </c>
      <c r="V2" s="2" t="str">
        <f>物品購入等競争入札参加資格審査申請書!O38</f>
        <v/>
      </c>
      <c r="W2" s="2" t="str">
        <f>物品購入等競争入札参加資格審査申請書!Q38</f>
        <v/>
      </c>
      <c r="X2" s="2" t="str">
        <f>物品購入等競争入札参加資格審査申請書!T38</f>
        <v/>
      </c>
      <c r="Y2" s="2" t="str">
        <f>物品購入等競争入札参加資格審査申請書!V38</f>
        <v/>
      </c>
      <c r="Z2" s="2" t="str">
        <f>物品購入等競争入札参加資格審査申請書!X38</f>
        <v/>
      </c>
      <c r="AA2" s="18">
        <f>物品購入等競争入札参加資格審査申請書!C67</f>
        <v>0</v>
      </c>
      <c r="AB2" s="18">
        <f>物品購入等競争入札参加資格審査申請書!C69</f>
        <v>0</v>
      </c>
      <c r="AC2" s="18">
        <f>物品購入等競争入札参加資格審査申請書!F69</f>
        <v>0</v>
      </c>
      <c r="AD2" s="18">
        <f>物品購入等競争入札参加資格審査申請書!I69</f>
        <v>0</v>
      </c>
      <c r="AE2" s="18">
        <f>物品購入等競争入札参加資格審査申請書!L69</f>
        <v>0</v>
      </c>
      <c r="AF2" s="18">
        <f>物品購入等競争入札参加資格審査申請書!D70</f>
        <v>0</v>
      </c>
      <c r="AG2" s="18">
        <f>物品購入等競争入札参加資格審査申請書!G70</f>
        <v>0</v>
      </c>
      <c r="AH2" s="18">
        <f>物品購入等競争入札参加資格審査申請書!J70</f>
        <v>0</v>
      </c>
      <c r="AI2" s="18">
        <f>物品購入等競争入札参加資格審査申請書!L70</f>
        <v>0</v>
      </c>
      <c r="AJ2" s="19">
        <f>物品購入等競争入札参加資格審査申請書!C72</f>
        <v>0</v>
      </c>
      <c r="AK2" s="19">
        <f>物品購入等競争入札参加資格審査申請書!F72</f>
        <v>0</v>
      </c>
      <c r="AL2" s="2">
        <f>物品購入等競争入札参加資格審査申請書!I72</f>
        <v>0</v>
      </c>
      <c r="AM2" s="2">
        <f>物品購入等競争入札参加資格審査申請書!C74</f>
        <v>0</v>
      </c>
      <c r="AN2" s="2">
        <f>物品購入等競争入札参加資格審査申請書!C79</f>
        <v>0</v>
      </c>
      <c r="AO2" s="2">
        <f>物品購入等競争入札参加資格審査申請書!C84</f>
        <v>0</v>
      </c>
      <c r="AQ2" s="85" t="str">
        <f t="shared" ref="AQ2:AQ29" si="0">B2</f>
        <v/>
      </c>
    </row>
    <row r="3" spans="1:43" x14ac:dyDescent="0.4">
      <c r="A3" s="117">
        <f>A2</f>
        <v>0</v>
      </c>
      <c r="B3" s="2" t="str">
        <f>IFERROR(INDEX(別表!B8:'別表'!B10,MATCH("●",別表!F8:'別表'!F10,0)),"")</f>
        <v/>
      </c>
      <c r="C3" s="2" t="str">
        <f>IFERROR(INDEX(別表!C8:'別表'!C10,MATCH("●",別表!F8:'別表'!F10,0)),"")</f>
        <v/>
      </c>
      <c r="D3" s="2">
        <f>D2</f>
        <v>0</v>
      </c>
      <c r="E3" s="3">
        <f>E2</f>
        <v>0</v>
      </c>
      <c r="F3" s="3">
        <f t="shared" ref="F3:Q3" si="1">F2</f>
        <v>0</v>
      </c>
      <c r="G3" s="3">
        <f t="shared" si="1"/>
        <v>0</v>
      </c>
      <c r="H3" s="3">
        <f t="shared" si="1"/>
        <v>0</v>
      </c>
      <c r="I3" s="3">
        <f t="shared" si="1"/>
        <v>0</v>
      </c>
      <c r="J3" s="3">
        <f t="shared" si="1"/>
        <v>0</v>
      </c>
      <c r="K3" s="3">
        <f t="shared" si="1"/>
        <v>0</v>
      </c>
      <c r="L3" s="3">
        <f t="shared" si="1"/>
        <v>0</v>
      </c>
      <c r="M3" s="3">
        <f t="shared" si="1"/>
        <v>0</v>
      </c>
      <c r="N3" s="3">
        <f t="shared" si="1"/>
        <v>0</v>
      </c>
      <c r="O3" s="3">
        <f t="shared" si="1"/>
        <v>0</v>
      </c>
      <c r="P3" s="3">
        <f t="shared" si="1"/>
        <v>0</v>
      </c>
      <c r="Q3" s="3">
        <f t="shared" si="1"/>
        <v>0</v>
      </c>
      <c r="R3" s="3">
        <f>R2</f>
        <v>0</v>
      </c>
      <c r="S3" s="115" t="str">
        <f>CONCATENATE(別表!I8,別表!I9,別表!I10)</f>
        <v/>
      </c>
      <c r="T3" s="115" t="str">
        <f>IFERROR(VLOOKUP(AQ3,別表!B8:G10,6,FALSE),"")</f>
        <v/>
      </c>
      <c r="V3" s="2" t="str">
        <f>V2</f>
        <v/>
      </c>
      <c r="W3" s="2" t="str">
        <f>W2</f>
        <v/>
      </c>
      <c r="X3" s="2" t="str">
        <f t="shared" ref="X3:AO3" si="2">X2</f>
        <v/>
      </c>
      <c r="Y3" s="2" t="str">
        <f t="shared" si="2"/>
        <v/>
      </c>
      <c r="Z3" s="2" t="str">
        <f t="shared" si="2"/>
        <v/>
      </c>
      <c r="AA3" s="18">
        <f t="shared" si="2"/>
        <v>0</v>
      </c>
      <c r="AB3" s="18">
        <f t="shared" si="2"/>
        <v>0</v>
      </c>
      <c r="AC3" s="18">
        <f t="shared" si="2"/>
        <v>0</v>
      </c>
      <c r="AD3" s="18">
        <f t="shared" si="2"/>
        <v>0</v>
      </c>
      <c r="AE3" s="18">
        <f t="shared" si="2"/>
        <v>0</v>
      </c>
      <c r="AF3" s="18">
        <f t="shared" si="2"/>
        <v>0</v>
      </c>
      <c r="AG3" s="18">
        <f t="shared" si="2"/>
        <v>0</v>
      </c>
      <c r="AH3" s="18">
        <f t="shared" si="2"/>
        <v>0</v>
      </c>
      <c r="AI3" s="18">
        <f t="shared" si="2"/>
        <v>0</v>
      </c>
      <c r="AJ3" s="19">
        <f t="shared" si="2"/>
        <v>0</v>
      </c>
      <c r="AK3" s="19">
        <f t="shared" si="2"/>
        <v>0</v>
      </c>
      <c r="AL3" s="2">
        <f t="shared" si="2"/>
        <v>0</v>
      </c>
      <c r="AM3" s="2">
        <f t="shared" si="2"/>
        <v>0</v>
      </c>
      <c r="AN3" s="2">
        <f t="shared" si="2"/>
        <v>0</v>
      </c>
      <c r="AO3" s="2">
        <f t="shared" si="2"/>
        <v>0</v>
      </c>
      <c r="AQ3" s="85" t="str">
        <f t="shared" si="0"/>
        <v/>
      </c>
    </row>
    <row r="4" spans="1:43" x14ac:dyDescent="0.4">
      <c r="A4" s="117">
        <f>A2</f>
        <v>0</v>
      </c>
      <c r="B4" s="2" t="str">
        <f>IFERROR(INDEX(別表!B11:'別表'!B18,MATCH("●",別表!F11:'別表'!F18,0)),"")</f>
        <v/>
      </c>
      <c r="C4" s="2" t="str">
        <f>IFERROR(INDEX(別表!C11:'別表'!C18,MATCH("●",別表!F11:'別表'!F18,0)),"")</f>
        <v/>
      </c>
      <c r="D4" s="2">
        <f t="shared" ref="D4:D6" si="3">D2</f>
        <v>0</v>
      </c>
      <c r="E4" s="3">
        <f t="shared" ref="E4:R6" si="4">E2</f>
        <v>0</v>
      </c>
      <c r="F4" s="3">
        <f t="shared" si="4"/>
        <v>0</v>
      </c>
      <c r="G4" s="3">
        <f t="shared" si="4"/>
        <v>0</v>
      </c>
      <c r="H4" s="3">
        <f t="shared" si="4"/>
        <v>0</v>
      </c>
      <c r="I4" s="3">
        <f t="shared" si="4"/>
        <v>0</v>
      </c>
      <c r="J4" s="3">
        <f t="shared" si="4"/>
        <v>0</v>
      </c>
      <c r="K4" s="3">
        <f t="shared" si="4"/>
        <v>0</v>
      </c>
      <c r="L4" s="3">
        <f t="shared" si="4"/>
        <v>0</v>
      </c>
      <c r="M4" s="3">
        <f t="shared" si="4"/>
        <v>0</v>
      </c>
      <c r="N4" s="3">
        <f t="shared" si="4"/>
        <v>0</v>
      </c>
      <c r="O4" s="3">
        <f t="shared" si="4"/>
        <v>0</v>
      </c>
      <c r="P4" s="3">
        <f t="shared" si="4"/>
        <v>0</v>
      </c>
      <c r="Q4" s="3">
        <f t="shared" si="4"/>
        <v>0</v>
      </c>
      <c r="R4" s="3">
        <f t="shared" si="4"/>
        <v>0</v>
      </c>
      <c r="S4" s="120" t="str">
        <f>CONCATENATE(別表!I11,別表!I12,別表!I13,別表!I14,別表!I15,別表!I16,別表!I17,別表!I18)</f>
        <v/>
      </c>
      <c r="T4" s="115" t="str">
        <f>IFERROR(VLOOKUP(AQ4,別表!B11:G18,6,FALSE),"")</f>
        <v/>
      </c>
      <c r="V4" s="2" t="str">
        <f>V3</f>
        <v/>
      </c>
      <c r="W4" s="2" t="str">
        <f>W3</f>
        <v/>
      </c>
      <c r="X4" s="2" t="str">
        <f t="shared" ref="X4:X5" si="5">X3</f>
        <v/>
      </c>
      <c r="Y4" s="2" t="str">
        <f t="shared" ref="Y4:Y5" si="6">Y3</f>
        <v/>
      </c>
      <c r="Z4" s="2" t="str">
        <f t="shared" ref="Z4:Z5" si="7">Z3</f>
        <v/>
      </c>
      <c r="AA4" s="18">
        <f t="shared" ref="AA4:AA5" si="8">AA3</f>
        <v>0</v>
      </c>
      <c r="AB4" s="18">
        <f t="shared" ref="AB4:AB5" si="9">AB3</f>
        <v>0</v>
      </c>
      <c r="AC4" s="18">
        <f t="shared" ref="AC4:AC5" si="10">AC3</f>
        <v>0</v>
      </c>
      <c r="AD4" s="18">
        <f t="shared" ref="AD4:AD5" si="11">AD3</f>
        <v>0</v>
      </c>
      <c r="AE4" s="18">
        <f t="shared" ref="AE4:AE5" si="12">AE3</f>
        <v>0</v>
      </c>
      <c r="AF4" s="18">
        <f t="shared" ref="AF4:AF5" si="13">AF3</f>
        <v>0</v>
      </c>
      <c r="AG4" s="18">
        <f t="shared" ref="AG4:AG5" si="14">AG3</f>
        <v>0</v>
      </c>
      <c r="AH4" s="18">
        <f t="shared" ref="AH4:AH5" si="15">AH3</f>
        <v>0</v>
      </c>
      <c r="AI4" s="18">
        <f t="shared" ref="AI4:AI5" si="16">AI3</f>
        <v>0</v>
      </c>
      <c r="AJ4" s="19">
        <f t="shared" ref="AJ4:AJ5" si="17">AJ3</f>
        <v>0</v>
      </c>
      <c r="AK4" s="19">
        <f t="shared" ref="AK4:AK5" si="18">AK3</f>
        <v>0</v>
      </c>
      <c r="AL4" s="2">
        <f t="shared" ref="AL4:AL5" si="19">AL3</f>
        <v>0</v>
      </c>
      <c r="AM4" s="2">
        <f t="shared" ref="AM4:AM5" si="20">AM3</f>
        <v>0</v>
      </c>
      <c r="AN4" s="2">
        <f t="shared" ref="AN4:AN5" si="21">AN3</f>
        <v>0</v>
      </c>
      <c r="AO4" s="2">
        <f t="shared" ref="AO4:AO5" si="22">AO3</f>
        <v>0</v>
      </c>
      <c r="AQ4" s="85" t="str">
        <f t="shared" si="0"/>
        <v/>
      </c>
    </row>
    <row r="5" spans="1:43" x14ac:dyDescent="0.4">
      <c r="A5" s="117">
        <f>A2</f>
        <v>0</v>
      </c>
      <c r="B5" s="2" t="str">
        <f>IFERROR(INDEX(別表!B19:'別表'!B22,MATCH("●",別表!F19:'別表'!F22,0)),"")</f>
        <v/>
      </c>
      <c r="C5" s="2" t="str">
        <f>IFERROR(INDEX(別表!C19:'別表'!C22,MATCH("●",別表!F19:'別表'!F22,0)),"")</f>
        <v/>
      </c>
      <c r="D5" s="40">
        <f t="shared" si="3"/>
        <v>0</v>
      </c>
      <c r="E5" s="3">
        <f t="shared" si="4"/>
        <v>0</v>
      </c>
      <c r="F5" s="3">
        <f t="shared" si="4"/>
        <v>0</v>
      </c>
      <c r="G5" s="3">
        <f t="shared" si="4"/>
        <v>0</v>
      </c>
      <c r="H5" s="3">
        <f t="shared" si="4"/>
        <v>0</v>
      </c>
      <c r="I5" s="3">
        <f t="shared" si="4"/>
        <v>0</v>
      </c>
      <c r="J5" s="3">
        <f t="shared" si="4"/>
        <v>0</v>
      </c>
      <c r="K5" s="3">
        <f t="shared" si="4"/>
        <v>0</v>
      </c>
      <c r="L5" s="3">
        <f t="shared" si="4"/>
        <v>0</v>
      </c>
      <c r="M5" s="3">
        <f t="shared" si="4"/>
        <v>0</v>
      </c>
      <c r="N5" s="3">
        <f t="shared" si="4"/>
        <v>0</v>
      </c>
      <c r="O5" s="3">
        <f t="shared" si="4"/>
        <v>0</v>
      </c>
      <c r="P5" s="3">
        <f t="shared" si="4"/>
        <v>0</v>
      </c>
      <c r="Q5" s="3">
        <f t="shared" si="4"/>
        <v>0</v>
      </c>
      <c r="R5" s="3">
        <f t="shared" si="4"/>
        <v>0</v>
      </c>
      <c r="S5" s="120" t="str">
        <f>CONCATENATE(別表!I19,別表!I20,別表!I21,別表!I22)</f>
        <v/>
      </c>
      <c r="T5" s="115" t="str">
        <f>IFERROR(VLOOKUP(AQ5,別表!B19:G22,6,FALSE),"")</f>
        <v/>
      </c>
      <c r="V5" s="2" t="str">
        <f t="shared" ref="V5:V23" si="23">V4</f>
        <v/>
      </c>
      <c r="W5" s="2" t="str">
        <f t="shared" ref="W5:W23" si="24">W4</f>
        <v/>
      </c>
      <c r="X5" s="2" t="str">
        <f t="shared" si="5"/>
        <v/>
      </c>
      <c r="Y5" s="2" t="str">
        <f t="shared" si="6"/>
        <v/>
      </c>
      <c r="Z5" s="2" t="str">
        <f t="shared" si="7"/>
        <v/>
      </c>
      <c r="AA5" s="18">
        <f t="shared" si="8"/>
        <v>0</v>
      </c>
      <c r="AB5" s="18">
        <f t="shared" si="9"/>
        <v>0</v>
      </c>
      <c r="AC5" s="18">
        <f t="shared" si="10"/>
        <v>0</v>
      </c>
      <c r="AD5" s="18">
        <f t="shared" si="11"/>
        <v>0</v>
      </c>
      <c r="AE5" s="18">
        <f t="shared" si="12"/>
        <v>0</v>
      </c>
      <c r="AF5" s="18">
        <f t="shared" si="13"/>
        <v>0</v>
      </c>
      <c r="AG5" s="18">
        <f t="shared" si="14"/>
        <v>0</v>
      </c>
      <c r="AH5" s="18">
        <f t="shared" si="15"/>
        <v>0</v>
      </c>
      <c r="AI5" s="18">
        <f t="shared" si="16"/>
        <v>0</v>
      </c>
      <c r="AJ5" s="19">
        <f t="shared" si="17"/>
        <v>0</v>
      </c>
      <c r="AK5" s="19">
        <f t="shared" si="18"/>
        <v>0</v>
      </c>
      <c r="AL5" s="2">
        <f t="shared" si="19"/>
        <v>0</v>
      </c>
      <c r="AM5" s="2">
        <f t="shared" si="20"/>
        <v>0</v>
      </c>
      <c r="AN5" s="2">
        <f t="shared" si="21"/>
        <v>0</v>
      </c>
      <c r="AO5" s="2">
        <f t="shared" si="22"/>
        <v>0</v>
      </c>
      <c r="AQ5" s="85" t="str">
        <f t="shared" si="0"/>
        <v/>
      </c>
    </row>
    <row r="6" spans="1:43" x14ac:dyDescent="0.4">
      <c r="A6" s="117">
        <f>A2</f>
        <v>0</v>
      </c>
      <c r="B6" s="2" t="str">
        <f>IFERROR(INDEX(別表!B23:'別表'!B27,MATCH("●",別表!F23:'別表'!F27,0)),"")</f>
        <v/>
      </c>
      <c r="C6" s="2" t="str">
        <f>IFERROR(INDEX(別表!C23:'別表'!C27,MATCH("●",別表!F23:'別表'!F27,0)),"")</f>
        <v/>
      </c>
      <c r="D6" s="40">
        <f t="shared" si="3"/>
        <v>0</v>
      </c>
      <c r="E6" s="3">
        <f t="shared" si="4"/>
        <v>0</v>
      </c>
      <c r="F6" s="3">
        <f t="shared" si="4"/>
        <v>0</v>
      </c>
      <c r="G6" s="3">
        <f t="shared" si="4"/>
        <v>0</v>
      </c>
      <c r="H6" s="3">
        <f t="shared" si="4"/>
        <v>0</v>
      </c>
      <c r="I6" s="3">
        <f t="shared" si="4"/>
        <v>0</v>
      </c>
      <c r="J6" s="3">
        <f t="shared" si="4"/>
        <v>0</v>
      </c>
      <c r="K6" s="3">
        <f t="shared" si="4"/>
        <v>0</v>
      </c>
      <c r="L6" s="3">
        <f t="shared" si="4"/>
        <v>0</v>
      </c>
      <c r="M6" s="3">
        <f t="shared" si="4"/>
        <v>0</v>
      </c>
      <c r="N6" s="3">
        <f t="shared" si="4"/>
        <v>0</v>
      </c>
      <c r="O6" s="3">
        <f t="shared" si="4"/>
        <v>0</v>
      </c>
      <c r="P6" s="3">
        <f t="shared" si="4"/>
        <v>0</v>
      </c>
      <c r="Q6" s="3">
        <f t="shared" si="4"/>
        <v>0</v>
      </c>
      <c r="R6" s="3">
        <f t="shared" si="4"/>
        <v>0</v>
      </c>
      <c r="S6" s="120" t="str">
        <f>CONCATENATE(別表!I23,別表!I24,別表!I25,別表!I26,別表!I27)</f>
        <v/>
      </c>
      <c r="T6" s="115" t="str">
        <f>IFERROR(VLOOKUP(AQ6,別表!B23:G27,6,FALSE),"")</f>
        <v/>
      </c>
      <c r="V6" s="2" t="str">
        <f t="shared" si="23"/>
        <v/>
      </c>
      <c r="W6" s="2" t="str">
        <f t="shared" si="24"/>
        <v/>
      </c>
      <c r="X6" s="2" t="str">
        <f t="shared" ref="X6:X26" si="25">X5</f>
        <v/>
      </c>
      <c r="Y6" s="2" t="str">
        <f t="shared" ref="Y6:Y26" si="26">Y5</f>
        <v/>
      </c>
      <c r="Z6" s="2" t="str">
        <f t="shared" ref="Z6:Z26" si="27">Z5</f>
        <v/>
      </c>
      <c r="AA6" s="18">
        <f t="shared" ref="AA6:AA26" si="28">AA5</f>
        <v>0</v>
      </c>
      <c r="AB6" s="18">
        <f t="shared" ref="AB6:AB26" si="29">AB5</f>
        <v>0</v>
      </c>
      <c r="AC6" s="18">
        <f t="shared" ref="AC6:AC26" si="30">AC5</f>
        <v>0</v>
      </c>
      <c r="AD6" s="18">
        <f t="shared" ref="AD6:AD26" si="31">AD5</f>
        <v>0</v>
      </c>
      <c r="AE6" s="18">
        <f t="shared" ref="AE6:AE26" si="32">AE5</f>
        <v>0</v>
      </c>
      <c r="AF6" s="18">
        <f t="shared" ref="AF6:AF26" si="33">AF5</f>
        <v>0</v>
      </c>
      <c r="AG6" s="18">
        <f t="shared" ref="AG6:AG26" si="34">AG5</f>
        <v>0</v>
      </c>
      <c r="AH6" s="18">
        <f t="shared" ref="AH6:AH26" si="35">AH5</f>
        <v>0</v>
      </c>
      <c r="AI6" s="18">
        <f t="shared" ref="AI6:AI26" si="36">AI5</f>
        <v>0</v>
      </c>
      <c r="AJ6" s="19">
        <f t="shared" ref="AJ6:AJ26" si="37">AJ5</f>
        <v>0</v>
      </c>
      <c r="AK6" s="19">
        <f t="shared" ref="AK6:AK26" si="38">AK5</f>
        <v>0</v>
      </c>
      <c r="AL6" s="2">
        <f t="shared" ref="AL6:AL26" si="39">AL5</f>
        <v>0</v>
      </c>
      <c r="AM6" s="2">
        <f t="shared" ref="AM6:AM26" si="40">AM5</f>
        <v>0</v>
      </c>
      <c r="AN6" s="2">
        <f t="shared" ref="AN6:AN26" si="41">AN5</f>
        <v>0</v>
      </c>
      <c r="AO6" s="2">
        <f t="shared" ref="AO6:AO26" si="42">AO5</f>
        <v>0</v>
      </c>
      <c r="AQ6" s="85" t="str">
        <f t="shared" si="0"/>
        <v/>
      </c>
    </row>
    <row r="7" spans="1:43" x14ac:dyDescent="0.4">
      <c r="A7" s="117">
        <f>A2</f>
        <v>0</v>
      </c>
      <c r="B7" s="2" t="str">
        <f>IFERROR(INDEX(別表!B28:'別表'!B30,MATCH("●",別表!F28:'別表'!F30,0)),"")</f>
        <v/>
      </c>
      <c r="C7" s="2" t="str">
        <f>IFERROR(INDEX(別表!C28:'別表'!C30,MATCH("●",別表!F28:'別表'!F30,0)),"")</f>
        <v/>
      </c>
      <c r="D7" s="40">
        <f t="shared" ref="D7:R7" si="43">D5</f>
        <v>0</v>
      </c>
      <c r="E7" s="3">
        <f t="shared" si="43"/>
        <v>0</v>
      </c>
      <c r="F7" s="3">
        <f t="shared" si="43"/>
        <v>0</v>
      </c>
      <c r="G7" s="3">
        <f t="shared" si="43"/>
        <v>0</v>
      </c>
      <c r="H7" s="3">
        <f t="shared" si="43"/>
        <v>0</v>
      </c>
      <c r="I7" s="3">
        <f t="shared" si="43"/>
        <v>0</v>
      </c>
      <c r="J7" s="3">
        <f t="shared" si="43"/>
        <v>0</v>
      </c>
      <c r="K7" s="3">
        <f t="shared" si="43"/>
        <v>0</v>
      </c>
      <c r="L7" s="3">
        <f t="shared" si="43"/>
        <v>0</v>
      </c>
      <c r="M7" s="3">
        <f t="shared" si="43"/>
        <v>0</v>
      </c>
      <c r="N7" s="3">
        <f t="shared" si="43"/>
        <v>0</v>
      </c>
      <c r="O7" s="3">
        <f t="shared" si="43"/>
        <v>0</v>
      </c>
      <c r="P7" s="3">
        <f t="shared" si="43"/>
        <v>0</v>
      </c>
      <c r="Q7" s="3">
        <f t="shared" si="43"/>
        <v>0</v>
      </c>
      <c r="R7" s="3">
        <f t="shared" si="43"/>
        <v>0</v>
      </c>
      <c r="S7" s="120" t="str">
        <f>CONCATENATE(別表!I28,別表!I29,別表!I30)</f>
        <v/>
      </c>
      <c r="T7" s="115" t="str">
        <f>IFERROR(VLOOKUP(AQ7,別表!B28:G30,6,FALSE),"")</f>
        <v/>
      </c>
      <c r="V7" s="2" t="str">
        <f t="shared" si="23"/>
        <v/>
      </c>
      <c r="W7" s="2" t="str">
        <f t="shared" si="24"/>
        <v/>
      </c>
      <c r="X7" s="2" t="str">
        <f t="shared" si="25"/>
        <v/>
      </c>
      <c r="Y7" s="2" t="str">
        <f t="shared" si="26"/>
        <v/>
      </c>
      <c r="Z7" s="2" t="str">
        <f t="shared" si="27"/>
        <v/>
      </c>
      <c r="AA7" s="18">
        <f t="shared" si="28"/>
        <v>0</v>
      </c>
      <c r="AB7" s="18">
        <f t="shared" si="29"/>
        <v>0</v>
      </c>
      <c r="AC7" s="18">
        <f t="shared" si="30"/>
        <v>0</v>
      </c>
      <c r="AD7" s="18">
        <f t="shared" si="31"/>
        <v>0</v>
      </c>
      <c r="AE7" s="18">
        <f t="shared" si="32"/>
        <v>0</v>
      </c>
      <c r="AF7" s="18">
        <f t="shared" si="33"/>
        <v>0</v>
      </c>
      <c r="AG7" s="18">
        <f t="shared" si="34"/>
        <v>0</v>
      </c>
      <c r="AH7" s="18">
        <f t="shared" si="35"/>
        <v>0</v>
      </c>
      <c r="AI7" s="18">
        <f t="shared" si="36"/>
        <v>0</v>
      </c>
      <c r="AJ7" s="19">
        <f t="shared" si="37"/>
        <v>0</v>
      </c>
      <c r="AK7" s="19">
        <f t="shared" si="38"/>
        <v>0</v>
      </c>
      <c r="AL7" s="2">
        <f t="shared" si="39"/>
        <v>0</v>
      </c>
      <c r="AM7" s="2">
        <f t="shared" si="40"/>
        <v>0</v>
      </c>
      <c r="AN7" s="2">
        <f t="shared" si="41"/>
        <v>0</v>
      </c>
      <c r="AO7" s="2">
        <f t="shared" si="42"/>
        <v>0</v>
      </c>
      <c r="AQ7" s="85" t="str">
        <f t="shared" si="0"/>
        <v/>
      </c>
    </row>
    <row r="8" spans="1:43" x14ac:dyDescent="0.4">
      <c r="A8" s="117">
        <f>A2</f>
        <v>0</v>
      </c>
      <c r="B8" s="2" t="str">
        <f>IFERROR(INDEX(別表!B31:'別表'!B36,MATCH("●",別表!F31:'別表'!F36,0)),"")</f>
        <v/>
      </c>
      <c r="C8" s="2" t="str">
        <f>IFERROR(INDEX(別表!C31:'別表'!C36,MATCH("●",別表!F31:'別表'!F36,0)),"")</f>
        <v/>
      </c>
      <c r="D8" s="40">
        <f t="shared" ref="D8:R8" si="44">D6</f>
        <v>0</v>
      </c>
      <c r="E8" s="3">
        <f t="shared" si="44"/>
        <v>0</v>
      </c>
      <c r="F8" s="3">
        <f t="shared" si="44"/>
        <v>0</v>
      </c>
      <c r="G8" s="3">
        <f t="shared" si="44"/>
        <v>0</v>
      </c>
      <c r="H8" s="3">
        <f t="shared" si="44"/>
        <v>0</v>
      </c>
      <c r="I8" s="3">
        <f t="shared" si="44"/>
        <v>0</v>
      </c>
      <c r="J8" s="3">
        <f t="shared" si="44"/>
        <v>0</v>
      </c>
      <c r="K8" s="3">
        <f t="shared" si="44"/>
        <v>0</v>
      </c>
      <c r="L8" s="3">
        <f t="shared" si="44"/>
        <v>0</v>
      </c>
      <c r="M8" s="3">
        <f t="shared" si="44"/>
        <v>0</v>
      </c>
      <c r="N8" s="3">
        <f t="shared" si="44"/>
        <v>0</v>
      </c>
      <c r="O8" s="3">
        <f t="shared" si="44"/>
        <v>0</v>
      </c>
      <c r="P8" s="3">
        <f t="shared" si="44"/>
        <v>0</v>
      </c>
      <c r="Q8" s="3">
        <f t="shared" si="44"/>
        <v>0</v>
      </c>
      <c r="R8" s="3">
        <f t="shared" si="44"/>
        <v>0</v>
      </c>
      <c r="S8" s="120" t="str">
        <f>CONCATENATE(別表!I31,別表!I32,別表!I33,別表!I34,別表!I35,別表!I36)</f>
        <v/>
      </c>
      <c r="T8" s="115" t="str">
        <f>IFERROR(VLOOKUP(AQ8,別表!B31:G36,6,FALSE),"")</f>
        <v/>
      </c>
      <c r="V8" s="2" t="str">
        <f t="shared" si="23"/>
        <v/>
      </c>
      <c r="W8" s="2" t="str">
        <f t="shared" si="24"/>
        <v/>
      </c>
      <c r="X8" s="2" t="str">
        <f t="shared" si="25"/>
        <v/>
      </c>
      <c r="Y8" s="2" t="str">
        <f t="shared" si="26"/>
        <v/>
      </c>
      <c r="Z8" s="2" t="str">
        <f t="shared" si="27"/>
        <v/>
      </c>
      <c r="AA8" s="18">
        <f t="shared" si="28"/>
        <v>0</v>
      </c>
      <c r="AB8" s="18">
        <f t="shared" si="29"/>
        <v>0</v>
      </c>
      <c r="AC8" s="18">
        <f t="shared" si="30"/>
        <v>0</v>
      </c>
      <c r="AD8" s="18">
        <f t="shared" si="31"/>
        <v>0</v>
      </c>
      <c r="AE8" s="18">
        <f t="shared" si="32"/>
        <v>0</v>
      </c>
      <c r="AF8" s="18">
        <f t="shared" si="33"/>
        <v>0</v>
      </c>
      <c r="AG8" s="18">
        <f t="shared" si="34"/>
        <v>0</v>
      </c>
      <c r="AH8" s="18">
        <f t="shared" si="35"/>
        <v>0</v>
      </c>
      <c r="AI8" s="18">
        <f t="shared" si="36"/>
        <v>0</v>
      </c>
      <c r="AJ8" s="19">
        <f t="shared" si="37"/>
        <v>0</v>
      </c>
      <c r="AK8" s="19">
        <f t="shared" si="38"/>
        <v>0</v>
      </c>
      <c r="AL8" s="2">
        <f t="shared" si="39"/>
        <v>0</v>
      </c>
      <c r="AM8" s="2">
        <f t="shared" si="40"/>
        <v>0</v>
      </c>
      <c r="AN8" s="2">
        <f t="shared" si="41"/>
        <v>0</v>
      </c>
      <c r="AO8" s="2">
        <f t="shared" si="42"/>
        <v>0</v>
      </c>
      <c r="AQ8" s="85" t="str">
        <f t="shared" si="0"/>
        <v/>
      </c>
    </row>
    <row r="9" spans="1:43" x14ac:dyDescent="0.4">
      <c r="A9" s="117">
        <f>A2</f>
        <v>0</v>
      </c>
      <c r="B9" s="2" t="str">
        <f>IFERROR(INDEX(別表!B37:'別表'!B41,MATCH("●",別表!F37:'別表'!F41,0)),"")</f>
        <v/>
      </c>
      <c r="C9" s="2" t="str">
        <f>IFERROR(INDEX(別表!C37:'別表'!C41,MATCH("●",別表!F37:'別表'!F41,0)),"")</f>
        <v/>
      </c>
      <c r="D9" s="40">
        <f t="shared" ref="D9:R9" si="45">D7</f>
        <v>0</v>
      </c>
      <c r="E9" s="3">
        <f t="shared" si="45"/>
        <v>0</v>
      </c>
      <c r="F9" s="3">
        <f t="shared" si="45"/>
        <v>0</v>
      </c>
      <c r="G9" s="3">
        <f t="shared" si="45"/>
        <v>0</v>
      </c>
      <c r="H9" s="3">
        <f t="shared" si="45"/>
        <v>0</v>
      </c>
      <c r="I9" s="3">
        <f t="shared" si="45"/>
        <v>0</v>
      </c>
      <c r="J9" s="3">
        <f t="shared" si="45"/>
        <v>0</v>
      </c>
      <c r="K9" s="3">
        <f t="shared" si="45"/>
        <v>0</v>
      </c>
      <c r="L9" s="3">
        <f t="shared" si="45"/>
        <v>0</v>
      </c>
      <c r="M9" s="3">
        <f t="shared" si="45"/>
        <v>0</v>
      </c>
      <c r="N9" s="3">
        <f t="shared" si="45"/>
        <v>0</v>
      </c>
      <c r="O9" s="3">
        <f t="shared" si="45"/>
        <v>0</v>
      </c>
      <c r="P9" s="3">
        <f t="shared" si="45"/>
        <v>0</v>
      </c>
      <c r="Q9" s="3">
        <f t="shared" si="45"/>
        <v>0</v>
      </c>
      <c r="R9" s="3">
        <f t="shared" si="45"/>
        <v>0</v>
      </c>
      <c r="S9" s="120" t="str">
        <f>CONCATENATE(別表!I37,別表!I38,別表!I39,別表!I40,別表!I41)</f>
        <v/>
      </c>
      <c r="T9" s="115" t="str">
        <f>IFERROR(VLOOKUP(AQ9,別表!B37:G41,6,FALSE),"")</f>
        <v/>
      </c>
      <c r="V9" s="2" t="str">
        <f t="shared" si="23"/>
        <v/>
      </c>
      <c r="W9" s="2" t="str">
        <f t="shared" si="24"/>
        <v/>
      </c>
      <c r="X9" s="2" t="str">
        <f t="shared" si="25"/>
        <v/>
      </c>
      <c r="Y9" s="2" t="str">
        <f t="shared" si="26"/>
        <v/>
      </c>
      <c r="Z9" s="2" t="str">
        <f t="shared" si="27"/>
        <v/>
      </c>
      <c r="AA9" s="18">
        <f t="shared" si="28"/>
        <v>0</v>
      </c>
      <c r="AB9" s="18">
        <f t="shared" si="29"/>
        <v>0</v>
      </c>
      <c r="AC9" s="18">
        <f t="shared" si="30"/>
        <v>0</v>
      </c>
      <c r="AD9" s="18">
        <f t="shared" si="31"/>
        <v>0</v>
      </c>
      <c r="AE9" s="18">
        <f t="shared" si="32"/>
        <v>0</v>
      </c>
      <c r="AF9" s="18">
        <f t="shared" si="33"/>
        <v>0</v>
      </c>
      <c r="AG9" s="18">
        <f t="shared" si="34"/>
        <v>0</v>
      </c>
      <c r="AH9" s="18">
        <f t="shared" si="35"/>
        <v>0</v>
      </c>
      <c r="AI9" s="18">
        <f t="shared" si="36"/>
        <v>0</v>
      </c>
      <c r="AJ9" s="19">
        <f t="shared" si="37"/>
        <v>0</v>
      </c>
      <c r="AK9" s="19">
        <f t="shared" si="38"/>
        <v>0</v>
      </c>
      <c r="AL9" s="2">
        <f t="shared" si="39"/>
        <v>0</v>
      </c>
      <c r="AM9" s="2">
        <f t="shared" si="40"/>
        <v>0</v>
      </c>
      <c r="AN9" s="2">
        <f t="shared" si="41"/>
        <v>0</v>
      </c>
      <c r="AO9" s="2">
        <f t="shared" si="42"/>
        <v>0</v>
      </c>
      <c r="AQ9" s="85" t="str">
        <f t="shared" si="0"/>
        <v/>
      </c>
    </row>
    <row r="10" spans="1:43" x14ac:dyDescent="0.4">
      <c r="A10" s="117">
        <f>A2</f>
        <v>0</v>
      </c>
      <c r="B10" s="2" t="str">
        <f>IFERROR(INDEX(別表!B42:'別表'!B45,MATCH("●",別表!F42:'別表'!F45,0)),"")</f>
        <v/>
      </c>
      <c r="C10" s="2" t="str">
        <f>IFERROR(INDEX(別表!C42:'別表'!C45,MATCH("●",別表!F42:'別表'!F45,0)),"")</f>
        <v/>
      </c>
      <c r="D10" s="40">
        <f t="shared" ref="D10:R10" si="46">D8</f>
        <v>0</v>
      </c>
      <c r="E10" s="3">
        <f t="shared" si="46"/>
        <v>0</v>
      </c>
      <c r="F10" s="3">
        <f t="shared" si="46"/>
        <v>0</v>
      </c>
      <c r="G10" s="3">
        <f t="shared" si="46"/>
        <v>0</v>
      </c>
      <c r="H10" s="3">
        <f t="shared" si="46"/>
        <v>0</v>
      </c>
      <c r="I10" s="3">
        <f t="shared" si="46"/>
        <v>0</v>
      </c>
      <c r="J10" s="3">
        <f t="shared" si="46"/>
        <v>0</v>
      </c>
      <c r="K10" s="3">
        <f t="shared" si="46"/>
        <v>0</v>
      </c>
      <c r="L10" s="3">
        <f t="shared" si="46"/>
        <v>0</v>
      </c>
      <c r="M10" s="3">
        <f t="shared" si="46"/>
        <v>0</v>
      </c>
      <c r="N10" s="3">
        <f t="shared" si="46"/>
        <v>0</v>
      </c>
      <c r="O10" s="3">
        <f t="shared" si="46"/>
        <v>0</v>
      </c>
      <c r="P10" s="3">
        <f t="shared" si="46"/>
        <v>0</v>
      </c>
      <c r="Q10" s="3">
        <f t="shared" si="46"/>
        <v>0</v>
      </c>
      <c r="R10" s="3">
        <f t="shared" si="46"/>
        <v>0</v>
      </c>
      <c r="S10" s="120" t="str">
        <f>CONCATENATE(別表!I42,別表!I43,別表!I44,別表!I45)</f>
        <v/>
      </c>
      <c r="T10" s="115" t="str">
        <f>IFERROR(VLOOKUP(AQ10,別表!B42:G45,6,FALSE),"")</f>
        <v/>
      </c>
      <c r="V10" s="2" t="str">
        <f t="shared" si="23"/>
        <v/>
      </c>
      <c r="W10" s="2" t="str">
        <f t="shared" si="24"/>
        <v/>
      </c>
      <c r="X10" s="2" t="str">
        <f t="shared" si="25"/>
        <v/>
      </c>
      <c r="Y10" s="2" t="str">
        <f t="shared" si="26"/>
        <v/>
      </c>
      <c r="Z10" s="2" t="str">
        <f t="shared" si="27"/>
        <v/>
      </c>
      <c r="AA10" s="18">
        <f t="shared" si="28"/>
        <v>0</v>
      </c>
      <c r="AB10" s="18">
        <f t="shared" si="29"/>
        <v>0</v>
      </c>
      <c r="AC10" s="18">
        <f t="shared" si="30"/>
        <v>0</v>
      </c>
      <c r="AD10" s="18">
        <f t="shared" si="31"/>
        <v>0</v>
      </c>
      <c r="AE10" s="18">
        <f t="shared" si="32"/>
        <v>0</v>
      </c>
      <c r="AF10" s="18">
        <f t="shared" si="33"/>
        <v>0</v>
      </c>
      <c r="AG10" s="18">
        <f t="shared" si="34"/>
        <v>0</v>
      </c>
      <c r="AH10" s="18">
        <f t="shared" si="35"/>
        <v>0</v>
      </c>
      <c r="AI10" s="18">
        <f t="shared" si="36"/>
        <v>0</v>
      </c>
      <c r="AJ10" s="19">
        <f t="shared" si="37"/>
        <v>0</v>
      </c>
      <c r="AK10" s="19">
        <f t="shared" si="38"/>
        <v>0</v>
      </c>
      <c r="AL10" s="2">
        <f t="shared" si="39"/>
        <v>0</v>
      </c>
      <c r="AM10" s="2">
        <f t="shared" si="40"/>
        <v>0</v>
      </c>
      <c r="AN10" s="2">
        <f t="shared" si="41"/>
        <v>0</v>
      </c>
      <c r="AO10" s="2">
        <f t="shared" si="42"/>
        <v>0</v>
      </c>
      <c r="AQ10" s="85" t="str">
        <f t="shared" si="0"/>
        <v/>
      </c>
    </row>
    <row r="11" spans="1:43" x14ac:dyDescent="0.4">
      <c r="A11" s="117">
        <f>A2</f>
        <v>0</v>
      </c>
      <c r="B11" s="2" t="str">
        <f>IFERROR(INDEX(別表!B46:'別表'!B48,MATCH("●",別表!F46:'別表'!F48,0)),"")</f>
        <v/>
      </c>
      <c r="C11" s="2" t="str">
        <f>IFERROR(INDEX(別表!C46:'別表'!C48,MATCH("●",別表!F46:'別表'!F48,0)),"")</f>
        <v/>
      </c>
      <c r="D11" s="40">
        <f t="shared" ref="D11:R11" si="47">D9</f>
        <v>0</v>
      </c>
      <c r="E11" s="3">
        <f t="shared" si="47"/>
        <v>0</v>
      </c>
      <c r="F11" s="3">
        <f t="shared" si="47"/>
        <v>0</v>
      </c>
      <c r="G11" s="3">
        <f t="shared" si="47"/>
        <v>0</v>
      </c>
      <c r="H11" s="3">
        <f t="shared" si="47"/>
        <v>0</v>
      </c>
      <c r="I11" s="3">
        <f t="shared" si="47"/>
        <v>0</v>
      </c>
      <c r="J11" s="3">
        <f t="shared" si="47"/>
        <v>0</v>
      </c>
      <c r="K11" s="3">
        <f t="shared" si="47"/>
        <v>0</v>
      </c>
      <c r="L11" s="3">
        <f t="shared" si="47"/>
        <v>0</v>
      </c>
      <c r="M11" s="3">
        <f t="shared" si="47"/>
        <v>0</v>
      </c>
      <c r="N11" s="3">
        <f t="shared" si="47"/>
        <v>0</v>
      </c>
      <c r="O11" s="3">
        <f t="shared" si="47"/>
        <v>0</v>
      </c>
      <c r="P11" s="3">
        <f t="shared" si="47"/>
        <v>0</v>
      </c>
      <c r="Q11" s="3">
        <f t="shared" si="47"/>
        <v>0</v>
      </c>
      <c r="R11" s="3">
        <f t="shared" si="47"/>
        <v>0</v>
      </c>
      <c r="S11" s="120" t="str">
        <f>CONCATENATE(別表!I46,別表!I47,別表!I48)</f>
        <v/>
      </c>
      <c r="T11" s="115" t="str">
        <f>IFERROR(VLOOKUP(AQ11,別表!B46:G48,6,FALSE),"")</f>
        <v/>
      </c>
      <c r="V11" s="2" t="str">
        <f t="shared" si="23"/>
        <v/>
      </c>
      <c r="W11" s="2" t="str">
        <f t="shared" si="24"/>
        <v/>
      </c>
      <c r="X11" s="2" t="str">
        <f t="shared" si="25"/>
        <v/>
      </c>
      <c r="Y11" s="2" t="str">
        <f t="shared" si="26"/>
        <v/>
      </c>
      <c r="Z11" s="2" t="str">
        <f t="shared" si="27"/>
        <v/>
      </c>
      <c r="AA11" s="18">
        <f t="shared" si="28"/>
        <v>0</v>
      </c>
      <c r="AB11" s="18">
        <f t="shared" si="29"/>
        <v>0</v>
      </c>
      <c r="AC11" s="18">
        <f t="shared" si="30"/>
        <v>0</v>
      </c>
      <c r="AD11" s="18">
        <f t="shared" si="31"/>
        <v>0</v>
      </c>
      <c r="AE11" s="18">
        <f t="shared" si="32"/>
        <v>0</v>
      </c>
      <c r="AF11" s="18">
        <f t="shared" si="33"/>
        <v>0</v>
      </c>
      <c r="AG11" s="18">
        <f t="shared" si="34"/>
        <v>0</v>
      </c>
      <c r="AH11" s="18">
        <f t="shared" si="35"/>
        <v>0</v>
      </c>
      <c r="AI11" s="18">
        <f t="shared" si="36"/>
        <v>0</v>
      </c>
      <c r="AJ11" s="19">
        <f t="shared" si="37"/>
        <v>0</v>
      </c>
      <c r="AK11" s="19">
        <f t="shared" si="38"/>
        <v>0</v>
      </c>
      <c r="AL11" s="2">
        <f t="shared" si="39"/>
        <v>0</v>
      </c>
      <c r="AM11" s="2">
        <f t="shared" si="40"/>
        <v>0</v>
      </c>
      <c r="AN11" s="2">
        <f t="shared" si="41"/>
        <v>0</v>
      </c>
      <c r="AO11" s="2">
        <f t="shared" si="42"/>
        <v>0</v>
      </c>
      <c r="AQ11" s="85" t="str">
        <f t="shared" si="0"/>
        <v/>
      </c>
    </row>
    <row r="12" spans="1:43" x14ac:dyDescent="0.4">
      <c r="A12" s="117">
        <f>A2</f>
        <v>0</v>
      </c>
      <c r="B12" s="2" t="str">
        <f>IFERROR(INDEX(別表!B49:'別表'!B51,MATCH("●",別表!F49:'別表'!F51,0)),"")</f>
        <v/>
      </c>
      <c r="C12" s="2" t="str">
        <f>IFERROR(INDEX(別表!C49:'別表'!C51,MATCH("●",別表!F49:'別表'!F51,0)),"")</f>
        <v/>
      </c>
      <c r="D12" s="40">
        <f t="shared" ref="D12:R12" si="48">D10</f>
        <v>0</v>
      </c>
      <c r="E12" s="3">
        <f t="shared" si="48"/>
        <v>0</v>
      </c>
      <c r="F12" s="3">
        <f t="shared" si="48"/>
        <v>0</v>
      </c>
      <c r="G12" s="3">
        <f t="shared" si="48"/>
        <v>0</v>
      </c>
      <c r="H12" s="3">
        <f t="shared" si="48"/>
        <v>0</v>
      </c>
      <c r="I12" s="3">
        <f t="shared" si="48"/>
        <v>0</v>
      </c>
      <c r="J12" s="3">
        <f t="shared" si="48"/>
        <v>0</v>
      </c>
      <c r="K12" s="3">
        <f t="shared" si="48"/>
        <v>0</v>
      </c>
      <c r="L12" s="3">
        <f t="shared" si="48"/>
        <v>0</v>
      </c>
      <c r="M12" s="3">
        <f t="shared" si="48"/>
        <v>0</v>
      </c>
      <c r="N12" s="3">
        <f t="shared" si="48"/>
        <v>0</v>
      </c>
      <c r="O12" s="3">
        <f t="shared" si="48"/>
        <v>0</v>
      </c>
      <c r="P12" s="3">
        <f t="shared" si="48"/>
        <v>0</v>
      </c>
      <c r="Q12" s="3">
        <f t="shared" si="48"/>
        <v>0</v>
      </c>
      <c r="R12" s="3">
        <f t="shared" si="48"/>
        <v>0</v>
      </c>
      <c r="S12" s="120" t="str">
        <f>CONCATENATE(別表!I49,別表!I50,別表!I51)</f>
        <v/>
      </c>
      <c r="T12" s="115" t="str">
        <f>IFERROR(VLOOKUP(AQ12,別表!B49:G51,6,FALSE),"")</f>
        <v/>
      </c>
      <c r="V12" s="2" t="str">
        <f t="shared" si="23"/>
        <v/>
      </c>
      <c r="W12" s="2" t="str">
        <f t="shared" si="24"/>
        <v/>
      </c>
      <c r="X12" s="2" t="str">
        <f t="shared" si="25"/>
        <v/>
      </c>
      <c r="Y12" s="2" t="str">
        <f t="shared" si="26"/>
        <v/>
      </c>
      <c r="Z12" s="2" t="str">
        <f t="shared" si="27"/>
        <v/>
      </c>
      <c r="AA12" s="18">
        <f t="shared" si="28"/>
        <v>0</v>
      </c>
      <c r="AB12" s="18">
        <f t="shared" si="29"/>
        <v>0</v>
      </c>
      <c r="AC12" s="18">
        <f t="shared" si="30"/>
        <v>0</v>
      </c>
      <c r="AD12" s="18">
        <f t="shared" si="31"/>
        <v>0</v>
      </c>
      <c r="AE12" s="18">
        <f t="shared" si="32"/>
        <v>0</v>
      </c>
      <c r="AF12" s="18">
        <f t="shared" si="33"/>
        <v>0</v>
      </c>
      <c r="AG12" s="18">
        <f t="shared" si="34"/>
        <v>0</v>
      </c>
      <c r="AH12" s="18">
        <f t="shared" si="35"/>
        <v>0</v>
      </c>
      <c r="AI12" s="18">
        <f t="shared" si="36"/>
        <v>0</v>
      </c>
      <c r="AJ12" s="19">
        <f t="shared" si="37"/>
        <v>0</v>
      </c>
      <c r="AK12" s="19">
        <f t="shared" si="38"/>
        <v>0</v>
      </c>
      <c r="AL12" s="2">
        <f t="shared" si="39"/>
        <v>0</v>
      </c>
      <c r="AM12" s="2">
        <f t="shared" si="40"/>
        <v>0</v>
      </c>
      <c r="AN12" s="2">
        <f t="shared" si="41"/>
        <v>0</v>
      </c>
      <c r="AO12" s="2">
        <f t="shared" si="42"/>
        <v>0</v>
      </c>
      <c r="AQ12" s="85" t="str">
        <f t="shared" si="0"/>
        <v/>
      </c>
    </row>
    <row r="13" spans="1:43" x14ac:dyDescent="0.4">
      <c r="A13" s="117">
        <f>A2</f>
        <v>0</v>
      </c>
      <c r="B13" s="2" t="str">
        <f>IFERROR(INDEX(別表!B52:'別表'!B57,MATCH("●",別表!F52:'別表'!F57,0)),"")</f>
        <v/>
      </c>
      <c r="C13" s="2" t="str">
        <f>IFERROR(INDEX(別表!C52:'別表'!C57,MATCH("●",別表!F52:'別表'!F57,0)),"")</f>
        <v/>
      </c>
      <c r="D13" s="40">
        <f t="shared" ref="D13:R13" si="49">D11</f>
        <v>0</v>
      </c>
      <c r="E13" s="3">
        <f t="shared" si="49"/>
        <v>0</v>
      </c>
      <c r="F13" s="3">
        <f t="shared" si="49"/>
        <v>0</v>
      </c>
      <c r="G13" s="3">
        <f t="shared" si="49"/>
        <v>0</v>
      </c>
      <c r="H13" s="3">
        <f t="shared" si="49"/>
        <v>0</v>
      </c>
      <c r="I13" s="3">
        <f t="shared" si="49"/>
        <v>0</v>
      </c>
      <c r="J13" s="3">
        <f t="shared" si="49"/>
        <v>0</v>
      </c>
      <c r="K13" s="3">
        <f t="shared" si="49"/>
        <v>0</v>
      </c>
      <c r="L13" s="3">
        <f t="shared" si="49"/>
        <v>0</v>
      </c>
      <c r="M13" s="3">
        <f t="shared" si="49"/>
        <v>0</v>
      </c>
      <c r="N13" s="3">
        <f t="shared" si="49"/>
        <v>0</v>
      </c>
      <c r="O13" s="3">
        <f t="shared" si="49"/>
        <v>0</v>
      </c>
      <c r="P13" s="3">
        <f t="shared" si="49"/>
        <v>0</v>
      </c>
      <c r="Q13" s="3">
        <f t="shared" si="49"/>
        <v>0</v>
      </c>
      <c r="R13" s="3">
        <f t="shared" si="49"/>
        <v>0</v>
      </c>
      <c r="S13" s="120" t="str">
        <f>CONCATENATE(別表!I52,別表!I53,別表!I54,別表!I55,別表!I56,別表!I57)</f>
        <v/>
      </c>
      <c r="T13" s="115" t="str">
        <f>IFERROR(VLOOKUP(AQ13,別表!B52:G57,6,FALSE),"")</f>
        <v/>
      </c>
      <c r="V13" s="2" t="str">
        <f t="shared" si="23"/>
        <v/>
      </c>
      <c r="W13" s="2" t="str">
        <f t="shared" si="24"/>
        <v/>
      </c>
      <c r="X13" s="2" t="str">
        <f t="shared" si="25"/>
        <v/>
      </c>
      <c r="Y13" s="2" t="str">
        <f t="shared" si="26"/>
        <v/>
      </c>
      <c r="Z13" s="2" t="str">
        <f t="shared" si="27"/>
        <v/>
      </c>
      <c r="AA13" s="18">
        <f t="shared" si="28"/>
        <v>0</v>
      </c>
      <c r="AB13" s="18">
        <f t="shared" si="29"/>
        <v>0</v>
      </c>
      <c r="AC13" s="18">
        <f t="shared" si="30"/>
        <v>0</v>
      </c>
      <c r="AD13" s="18">
        <f t="shared" si="31"/>
        <v>0</v>
      </c>
      <c r="AE13" s="18">
        <f t="shared" si="32"/>
        <v>0</v>
      </c>
      <c r="AF13" s="18">
        <f t="shared" si="33"/>
        <v>0</v>
      </c>
      <c r="AG13" s="18">
        <f t="shared" si="34"/>
        <v>0</v>
      </c>
      <c r="AH13" s="18">
        <f t="shared" si="35"/>
        <v>0</v>
      </c>
      <c r="AI13" s="18">
        <f t="shared" si="36"/>
        <v>0</v>
      </c>
      <c r="AJ13" s="19">
        <f t="shared" si="37"/>
        <v>0</v>
      </c>
      <c r="AK13" s="19">
        <f t="shared" si="38"/>
        <v>0</v>
      </c>
      <c r="AL13" s="2">
        <f t="shared" si="39"/>
        <v>0</v>
      </c>
      <c r="AM13" s="2">
        <f t="shared" si="40"/>
        <v>0</v>
      </c>
      <c r="AN13" s="2">
        <f t="shared" si="41"/>
        <v>0</v>
      </c>
      <c r="AO13" s="2">
        <f t="shared" si="42"/>
        <v>0</v>
      </c>
      <c r="AQ13" s="85" t="str">
        <f t="shared" si="0"/>
        <v/>
      </c>
    </row>
    <row r="14" spans="1:43" x14ac:dyDescent="0.4">
      <c r="A14" s="117">
        <f>A2</f>
        <v>0</v>
      </c>
      <c r="B14" s="2" t="str">
        <f>IFERROR(INDEX(別表!B58:'別表'!B71,MATCH("●",別表!F58:'別表'!F71,0)),"")</f>
        <v/>
      </c>
      <c r="C14" s="2" t="str">
        <f>IFERROR(INDEX(別表!C58:'別表'!C71,MATCH("●",別表!F58:'別表'!F71,0)),"")</f>
        <v/>
      </c>
      <c r="D14" s="40">
        <f t="shared" ref="D14:R14" si="50">D12</f>
        <v>0</v>
      </c>
      <c r="E14" s="3">
        <f t="shared" si="50"/>
        <v>0</v>
      </c>
      <c r="F14" s="3">
        <f t="shared" si="50"/>
        <v>0</v>
      </c>
      <c r="G14" s="3">
        <f t="shared" si="50"/>
        <v>0</v>
      </c>
      <c r="H14" s="3">
        <f t="shared" si="50"/>
        <v>0</v>
      </c>
      <c r="I14" s="3">
        <f t="shared" si="50"/>
        <v>0</v>
      </c>
      <c r="J14" s="3">
        <f t="shared" si="50"/>
        <v>0</v>
      </c>
      <c r="K14" s="3">
        <f t="shared" si="50"/>
        <v>0</v>
      </c>
      <c r="L14" s="3">
        <f t="shared" si="50"/>
        <v>0</v>
      </c>
      <c r="M14" s="3">
        <f t="shared" si="50"/>
        <v>0</v>
      </c>
      <c r="N14" s="3">
        <f t="shared" si="50"/>
        <v>0</v>
      </c>
      <c r="O14" s="3">
        <f t="shared" si="50"/>
        <v>0</v>
      </c>
      <c r="P14" s="3">
        <f t="shared" si="50"/>
        <v>0</v>
      </c>
      <c r="Q14" s="3">
        <f t="shared" si="50"/>
        <v>0</v>
      </c>
      <c r="R14" s="3">
        <f t="shared" si="50"/>
        <v>0</v>
      </c>
      <c r="S14" s="120" t="str">
        <f>CONCATENATE(別表!I58,別表!I59,別表!I60,別表!I61,別表!I62,別表!I63,別表!I64,別表!I65,別表!I66,別表!I67,別表!I68,別表!I69,別表!I70,別表!I71)</f>
        <v/>
      </c>
      <c r="T14" s="115" t="str">
        <f>IFERROR(VLOOKUP(AQ14,別表!B58:G71,6,FALSE),"")</f>
        <v/>
      </c>
      <c r="V14" s="2" t="str">
        <f t="shared" si="23"/>
        <v/>
      </c>
      <c r="W14" s="2" t="str">
        <f t="shared" si="24"/>
        <v/>
      </c>
      <c r="X14" s="2" t="str">
        <f t="shared" si="25"/>
        <v/>
      </c>
      <c r="Y14" s="2" t="str">
        <f t="shared" si="26"/>
        <v/>
      </c>
      <c r="Z14" s="2" t="str">
        <f t="shared" si="27"/>
        <v/>
      </c>
      <c r="AA14" s="18">
        <f t="shared" si="28"/>
        <v>0</v>
      </c>
      <c r="AB14" s="18">
        <f t="shared" si="29"/>
        <v>0</v>
      </c>
      <c r="AC14" s="18">
        <f t="shared" si="30"/>
        <v>0</v>
      </c>
      <c r="AD14" s="18">
        <f t="shared" si="31"/>
        <v>0</v>
      </c>
      <c r="AE14" s="18">
        <f t="shared" si="32"/>
        <v>0</v>
      </c>
      <c r="AF14" s="18">
        <f t="shared" si="33"/>
        <v>0</v>
      </c>
      <c r="AG14" s="18">
        <f t="shared" si="34"/>
        <v>0</v>
      </c>
      <c r="AH14" s="18">
        <f t="shared" si="35"/>
        <v>0</v>
      </c>
      <c r="AI14" s="18">
        <f t="shared" si="36"/>
        <v>0</v>
      </c>
      <c r="AJ14" s="19">
        <f t="shared" si="37"/>
        <v>0</v>
      </c>
      <c r="AK14" s="19">
        <f t="shared" si="38"/>
        <v>0</v>
      </c>
      <c r="AL14" s="2">
        <f t="shared" si="39"/>
        <v>0</v>
      </c>
      <c r="AM14" s="2">
        <f t="shared" si="40"/>
        <v>0</v>
      </c>
      <c r="AN14" s="2">
        <f t="shared" si="41"/>
        <v>0</v>
      </c>
      <c r="AO14" s="2">
        <f t="shared" si="42"/>
        <v>0</v>
      </c>
      <c r="AQ14" s="85" t="str">
        <f t="shared" si="0"/>
        <v/>
      </c>
    </row>
    <row r="15" spans="1:43" x14ac:dyDescent="0.4">
      <c r="A15" s="117">
        <f>A2</f>
        <v>0</v>
      </c>
      <c r="B15" s="2" t="str">
        <f>IFERROR(INDEX(別表!B72:'別表'!B81,MATCH("●",別表!F72:'別表'!F81,0)),"")</f>
        <v/>
      </c>
      <c r="C15" s="2" t="str">
        <f>IFERROR(INDEX(別表!C72:'別表'!C81,MATCH("●",別表!F72:'別表'!F81,0)),"")</f>
        <v/>
      </c>
      <c r="D15" s="40">
        <f t="shared" ref="D15:R15" si="51">D13</f>
        <v>0</v>
      </c>
      <c r="E15" s="3">
        <f t="shared" si="51"/>
        <v>0</v>
      </c>
      <c r="F15" s="3">
        <f t="shared" si="51"/>
        <v>0</v>
      </c>
      <c r="G15" s="3">
        <f t="shared" si="51"/>
        <v>0</v>
      </c>
      <c r="H15" s="3">
        <f t="shared" si="51"/>
        <v>0</v>
      </c>
      <c r="I15" s="3">
        <f t="shared" si="51"/>
        <v>0</v>
      </c>
      <c r="J15" s="3">
        <f t="shared" si="51"/>
        <v>0</v>
      </c>
      <c r="K15" s="3">
        <f t="shared" si="51"/>
        <v>0</v>
      </c>
      <c r="L15" s="3">
        <f t="shared" si="51"/>
        <v>0</v>
      </c>
      <c r="M15" s="3">
        <f t="shared" si="51"/>
        <v>0</v>
      </c>
      <c r="N15" s="3">
        <f t="shared" si="51"/>
        <v>0</v>
      </c>
      <c r="O15" s="3">
        <f t="shared" si="51"/>
        <v>0</v>
      </c>
      <c r="P15" s="3">
        <f t="shared" si="51"/>
        <v>0</v>
      </c>
      <c r="Q15" s="3">
        <f t="shared" si="51"/>
        <v>0</v>
      </c>
      <c r="R15" s="3">
        <f t="shared" si="51"/>
        <v>0</v>
      </c>
      <c r="S15" s="120" t="str">
        <f>CONCATENATE(別表!I72,別表!I73,別表!I74,別表!I75,別表!I76,別表!I77,別表!I78,別表!I79,別表!I80,別表!I81)</f>
        <v/>
      </c>
      <c r="T15" s="115" t="str">
        <f>IFERROR(VLOOKUP(AQ15,別表!B72:G81,6,FALSE),"")</f>
        <v/>
      </c>
      <c r="V15" s="2" t="str">
        <f t="shared" si="23"/>
        <v/>
      </c>
      <c r="W15" s="2" t="str">
        <f t="shared" si="24"/>
        <v/>
      </c>
      <c r="X15" s="2" t="str">
        <f t="shared" si="25"/>
        <v/>
      </c>
      <c r="Y15" s="2" t="str">
        <f t="shared" si="26"/>
        <v/>
      </c>
      <c r="Z15" s="2" t="str">
        <f t="shared" si="27"/>
        <v/>
      </c>
      <c r="AA15" s="18">
        <f t="shared" si="28"/>
        <v>0</v>
      </c>
      <c r="AB15" s="18">
        <f t="shared" si="29"/>
        <v>0</v>
      </c>
      <c r="AC15" s="18">
        <f t="shared" si="30"/>
        <v>0</v>
      </c>
      <c r="AD15" s="18">
        <f t="shared" si="31"/>
        <v>0</v>
      </c>
      <c r="AE15" s="18">
        <f t="shared" si="32"/>
        <v>0</v>
      </c>
      <c r="AF15" s="18">
        <f t="shared" si="33"/>
        <v>0</v>
      </c>
      <c r="AG15" s="18">
        <f t="shared" si="34"/>
        <v>0</v>
      </c>
      <c r="AH15" s="18">
        <f t="shared" si="35"/>
        <v>0</v>
      </c>
      <c r="AI15" s="18">
        <f t="shared" si="36"/>
        <v>0</v>
      </c>
      <c r="AJ15" s="19">
        <f t="shared" si="37"/>
        <v>0</v>
      </c>
      <c r="AK15" s="19">
        <f t="shared" si="38"/>
        <v>0</v>
      </c>
      <c r="AL15" s="2">
        <f t="shared" si="39"/>
        <v>0</v>
      </c>
      <c r="AM15" s="2">
        <f t="shared" si="40"/>
        <v>0</v>
      </c>
      <c r="AN15" s="2">
        <f t="shared" si="41"/>
        <v>0</v>
      </c>
      <c r="AO15" s="2">
        <f t="shared" si="42"/>
        <v>0</v>
      </c>
      <c r="AQ15" s="85" t="str">
        <f t="shared" si="0"/>
        <v/>
      </c>
    </row>
    <row r="16" spans="1:43" x14ac:dyDescent="0.4">
      <c r="A16" s="117">
        <f>A2</f>
        <v>0</v>
      </c>
      <c r="B16" s="2" t="str">
        <f>IFERROR(INDEX(別表!B82:'別表'!B90,MATCH("●",別表!F82:'別表'!F90,0)),"")</f>
        <v/>
      </c>
      <c r="C16" s="2" t="str">
        <f>IFERROR(INDEX(別表!C82:'別表'!C90,MATCH("●",別表!F82:'別表'!F90,0)),"")</f>
        <v/>
      </c>
      <c r="D16" s="40">
        <f t="shared" ref="D16:R16" si="52">D14</f>
        <v>0</v>
      </c>
      <c r="E16" s="3">
        <f t="shared" si="52"/>
        <v>0</v>
      </c>
      <c r="F16" s="3">
        <f t="shared" si="52"/>
        <v>0</v>
      </c>
      <c r="G16" s="3">
        <f t="shared" si="52"/>
        <v>0</v>
      </c>
      <c r="H16" s="3">
        <f t="shared" si="52"/>
        <v>0</v>
      </c>
      <c r="I16" s="3">
        <f t="shared" si="52"/>
        <v>0</v>
      </c>
      <c r="J16" s="3">
        <f t="shared" si="52"/>
        <v>0</v>
      </c>
      <c r="K16" s="3">
        <f t="shared" si="52"/>
        <v>0</v>
      </c>
      <c r="L16" s="3">
        <f t="shared" si="52"/>
        <v>0</v>
      </c>
      <c r="M16" s="3">
        <f t="shared" si="52"/>
        <v>0</v>
      </c>
      <c r="N16" s="3">
        <f t="shared" si="52"/>
        <v>0</v>
      </c>
      <c r="O16" s="3">
        <f t="shared" si="52"/>
        <v>0</v>
      </c>
      <c r="P16" s="3">
        <f t="shared" si="52"/>
        <v>0</v>
      </c>
      <c r="Q16" s="3">
        <f t="shared" si="52"/>
        <v>0</v>
      </c>
      <c r="R16" s="3">
        <f t="shared" si="52"/>
        <v>0</v>
      </c>
      <c r="S16" s="120" t="str">
        <f>CONCATENATE(別表!I82,別表!I83,別表!I84,別表!I85,別表!I86,別表!I87,別表!I88,別表!I89,別表!I90)</f>
        <v/>
      </c>
      <c r="T16" s="115" t="str">
        <f>IFERROR(VLOOKUP(AQ16,別表!B82:G90,6,FALSE),"")</f>
        <v/>
      </c>
      <c r="V16" s="2" t="str">
        <f t="shared" si="23"/>
        <v/>
      </c>
      <c r="W16" s="2" t="str">
        <f t="shared" si="24"/>
        <v/>
      </c>
      <c r="X16" s="2" t="str">
        <f t="shared" si="25"/>
        <v/>
      </c>
      <c r="Y16" s="2" t="str">
        <f t="shared" si="26"/>
        <v/>
      </c>
      <c r="Z16" s="2" t="str">
        <f t="shared" si="27"/>
        <v/>
      </c>
      <c r="AA16" s="18">
        <f t="shared" si="28"/>
        <v>0</v>
      </c>
      <c r="AB16" s="18">
        <f t="shared" si="29"/>
        <v>0</v>
      </c>
      <c r="AC16" s="18">
        <f t="shared" si="30"/>
        <v>0</v>
      </c>
      <c r="AD16" s="18">
        <f t="shared" si="31"/>
        <v>0</v>
      </c>
      <c r="AE16" s="18">
        <f t="shared" si="32"/>
        <v>0</v>
      </c>
      <c r="AF16" s="18">
        <f t="shared" si="33"/>
        <v>0</v>
      </c>
      <c r="AG16" s="18">
        <f t="shared" si="34"/>
        <v>0</v>
      </c>
      <c r="AH16" s="18">
        <f t="shared" si="35"/>
        <v>0</v>
      </c>
      <c r="AI16" s="18">
        <f t="shared" si="36"/>
        <v>0</v>
      </c>
      <c r="AJ16" s="19">
        <f t="shared" si="37"/>
        <v>0</v>
      </c>
      <c r="AK16" s="19">
        <f t="shared" si="38"/>
        <v>0</v>
      </c>
      <c r="AL16" s="2">
        <f t="shared" si="39"/>
        <v>0</v>
      </c>
      <c r="AM16" s="2">
        <f t="shared" si="40"/>
        <v>0</v>
      </c>
      <c r="AN16" s="2">
        <f t="shared" si="41"/>
        <v>0</v>
      </c>
      <c r="AO16" s="2">
        <f t="shared" si="42"/>
        <v>0</v>
      </c>
      <c r="AQ16" s="85" t="str">
        <f t="shared" si="0"/>
        <v/>
      </c>
    </row>
    <row r="17" spans="1:43" x14ac:dyDescent="0.4">
      <c r="A17" s="117">
        <f>A2</f>
        <v>0</v>
      </c>
      <c r="B17" s="2" t="str">
        <f>IFERROR(INDEX(別表!B91:'別表'!B102,MATCH("●",別表!F91:'別表'!F102,0)),"")</f>
        <v/>
      </c>
      <c r="C17" s="2" t="str">
        <f>IFERROR(INDEX(別表!C91:'別表'!C102,MATCH("●",別表!F91:'別表'!F102,0)),"")</f>
        <v/>
      </c>
      <c r="D17" s="40">
        <f t="shared" ref="D17:R17" si="53">D15</f>
        <v>0</v>
      </c>
      <c r="E17" s="3">
        <f t="shared" si="53"/>
        <v>0</v>
      </c>
      <c r="F17" s="3">
        <f t="shared" si="53"/>
        <v>0</v>
      </c>
      <c r="G17" s="3">
        <f t="shared" si="53"/>
        <v>0</v>
      </c>
      <c r="H17" s="3">
        <f t="shared" si="53"/>
        <v>0</v>
      </c>
      <c r="I17" s="3">
        <f t="shared" si="53"/>
        <v>0</v>
      </c>
      <c r="J17" s="3">
        <f t="shared" si="53"/>
        <v>0</v>
      </c>
      <c r="K17" s="3">
        <f t="shared" si="53"/>
        <v>0</v>
      </c>
      <c r="L17" s="3">
        <f t="shared" si="53"/>
        <v>0</v>
      </c>
      <c r="M17" s="3">
        <f t="shared" si="53"/>
        <v>0</v>
      </c>
      <c r="N17" s="3">
        <f t="shared" si="53"/>
        <v>0</v>
      </c>
      <c r="O17" s="3">
        <f t="shared" si="53"/>
        <v>0</v>
      </c>
      <c r="P17" s="3">
        <f t="shared" si="53"/>
        <v>0</v>
      </c>
      <c r="Q17" s="3">
        <f t="shared" si="53"/>
        <v>0</v>
      </c>
      <c r="R17" s="3">
        <f t="shared" si="53"/>
        <v>0</v>
      </c>
      <c r="S17" s="120" t="str">
        <f>CONCATENATE(別表!I91,別表!I92,別表!I93,別表!I94,別表!I95,別表!I96,別表!I97,別表!I98,別表!I99,別表!I100,別表!I101,別表!I102)</f>
        <v/>
      </c>
      <c r="T17" s="115" t="str">
        <f>IFERROR(VLOOKUP(AQ17,別表!B91:G102,6,FALSE),"")</f>
        <v/>
      </c>
      <c r="V17" s="2" t="str">
        <f t="shared" si="23"/>
        <v/>
      </c>
      <c r="W17" s="2" t="str">
        <f t="shared" si="24"/>
        <v/>
      </c>
      <c r="X17" s="2" t="str">
        <f t="shared" si="25"/>
        <v/>
      </c>
      <c r="Y17" s="2" t="str">
        <f t="shared" si="26"/>
        <v/>
      </c>
      <c r="Z17" s="2" t="str">
        <f t="shared" si="27"/>
        <v/>
      </c>
      <c r="AA17" s="18">
        <f t="shared" si="28"/>
        <v>0</v>
      </c>
      <c r="AB17" s="18">
        <f t="shared" si="29"/>
        <v>0</v>
      </c>
      <c r="AC17" s="18">
        <f t="shared" si="30"/>
        <v>0</v>
      </c>
      <c r="AD17" s="18">
        <f t="shared" si="31"/>
        <v>0</v>
      </c>
      <c r="AE17" s="18">
        <f t="shared" si="32"/>
        <v>0</v>
      </c>
      <c r="AF17" s="18">
        <f t="shared" si="33"/>
        <v>0</v>
      </c>
      <c r="AG17" s="18">
        <f t="shared" si="34"/>
        <v>0</v>
      </c>
      <c r="AH17" s="18">
        <f t="shared" si="35"/>
        <v>0</v>
      </c>
      <c r="AI17" s="18">
        <f t="shared" si="36"/>
        <v>0</v>
      </c>
      <c r="AJ17" s="19">
        <f t="shared" si="37"/>
        <v>0</v>
      </c>
      <c r="AK17" s="19">
        <f t="shared" si="38"/>
        <v>0</v>
      </c>
      <c r="AL17" s="2">
        <f t="shared" si="39"/>
        <v>0</v>
      </c>
      <c r="AM17" s="2">
        <f t="shared" si="40"/>
        <v>0</v>
      </c>
      <c r="AN17" s="2">
        <f t="shared" si="41"/>
        <v>0</v>
      </c>
      <c r="AO17" s="2">
        <f t="shared" si="42"/>
        <v>0</v>
      </c>
      <c r="AQ17" s="85" t="str">
        <f t="shared" si="0"/>
        <v/>
      </c>
    </row>
    <row r="18" spans="1:43" x14ac:dyDescent="0.4">
      <c r="A18" s="117">
        <f>A2</f>
        <v>0</v>
      </c>
      <c r="B18" s="2" t="str">
        <f>IFERROR(INDEX(別表!B103:'別表'!B105,MATCH("●",別表!F103:'別表'!F105,0)),"")</f>
        <v/>
      </c>
      <c r="C18" s="2" t="str">
        <f>IFERROR(INDEX(別表!C103:'別表'!C105,MATCH("●",別表!F103:'別表'!F105,0)),"")</f>
        <v/>
      </c>
      <c r="D18" s="40">
        <f t="shared" ref="D18:R18" si="54">D16</f>
        <v>0</v>
      </c>
      <c r="E18" s="3">
        <f t="shared" si="54"/>
        <v>0</v>
      </c>
      <c r="F18" s="3">
        <f t="shared" si="54"/>
        <v>0</v>
      </c>
      <c r="G18" s="3">
        <f t="shared" si="54"/>
        <v>0</v>
      </c>
      <c r="H18" s="3">
        <f t="shared" si="54"/>
        <v>0</v>
      </c>
      <c r="I18" s="3">
        <f t="shared" si="54"/>
        <v>0</v>
      </c>
      <c r="J18" s="3">
        <f t="shared" si="54"/>
        <v>0</v>
      </c>
      <c r="K18" s="3">
        <f t="shared" si="54"/>
        <v>0</v>
      </c>
      <c r="L18" s="3">
        <f t="shared" si="54"/>
        <v>0</v>
      </c>
      <c r="M18" s="3">
        <f t="shared" si="54"/>
        <v>0</v>
      </c>
      <c r="N18" s="3">
        <f t="shared" si="54"/>
        <v>0</v>
      </c>
      <c r="O18" s="3">
        <f t="shared" si="54"/>
        <v>0</v>
      </c>
      <c r="P18" s="3">
        <f t="shared" si="54"/>
        <v>0</v>
      </c>
      <c r="Q18" s="3">
        <f t="shared" si="54"/>
        <v>0</v>
      </c>
      <c r="R18" s="3">
        <f t="shared" si="54"/>
        <v>0</v>
      </c>
      <c r="S18" s="120" t="str">
        <f>CONCATENATE(別表!I103,別表!I104,別表!I105)</f>
        <v/>
      </c>
      <c r="T18" s="115" t="str">
        <f>IFERROR(VLOOKUP(AQ18,別表!B103:G105,6,FALSE),"")</f>
        <v/>
      </c>
      <c r="V18" s="2" t="str">
        <f t="shared" si="23"/>
        <v/>
      </c>
      <c r="W18" s="2" t="str">
        <f t="shared" si="24"/>
        <v/>
      </c>
      <c r="X18" s="2" t="str">
        <f t="shared" si="25"/>
        <v/>
      </c>
      <c r="Y18" s="2" t="str">
        <f t="shared" si="26"/>
        <v/>
      </c>
      <c r="Z18" s="2" t="str">
        <f t="shared" si="27"/>
        <v/>
      </c>
      <c r="AA18" s="18">
        <f t="shared" si="28"/>
        <v>0</v>
      </c>
      <c r="AB18" s="18">
        <f t="shared" si="29"/>
        <v>0</v>
      </c>
      <c r="AC18" s="18">
        <f t="shared" si="30"/>
        <v>0</v>
      </c>
      <c r="AD18" s="18">
        <f t="shared" si="31"/>
        <v>0</v>
      </c>
      <c r="AE18" s="18">
        <f t="shared" si="32"/>
        <v>0</v>
      </c>
      <c r="AF18" s="18">
        <f t="shared" si="33"/>
        <v>0</v>
      </c>
      <c r="AG18" s="18">
        <f t="shared" si="34"/>
        <v>0</v>
      </c>
      <c r="AH18" s="18">
        <f t="shared" si="35"/>
        <v>0</v>
      </c>
      <c r="AI18" s="18">
        <f t="shared" si="36"/>
        <v>0</v>
      </c>
      <c r="AJ18" s="19">
        <f t="shared" si="37"/>
        <v>0</v>
      </c>
      <c r="AK18" s="19">
        <f t="shared" si="38"/>
        <v>0</v>
      </c>
      <c r="AL18" s="2">
        <f t="shared" si="39"/>
        <v>0</v>
      </c>
      <c r="AM18" s="2">
        <f t="shared" si="40"/>
        <v>0</v>
      </c>
      <c r="AN18" s="2">
        <f t="shared" si="41"/>
        <v>0</v>
      </c>
      <c r="AO18" s="2">
        <f t="shared" si="42"/>
        <v>0</v>
      </c>
      <c r="AQ18" s="85" t="str">
        <f t="shared" si="0"/>
        <v/>
      </c>
    </row>
    <row r="19" spans="1:43" x14ac:dyDescent="0.4">
      <c r="A19" s="117">
        <f>A2</f>
        <v>0</v>
      </c>
      <c r="B19" s="2" t="str">
        <f>IFERROR(INDEX(別表!B106:'別表'!B109,MATCH("●",別表!F106:'別表'!F109,0)),"")</f>
        <v/>
      </c>
      <c r="C19" s="2" t="str">
        <f>IFERROR(INDEX(別表!C106:'別表'!C109,MATCH("●",別表!F106:'別表'!F109,0)),"")</f>
        <v/>
      </c>
      <c r="D19" s="40">
        <f t="shared" ref="D19:R19" si="55">D17</f>
        <v>0</v>
      </c>
      <c r="E19" s="3">
        <f t="shared" si="55"/>
        <v>0</v>
      </c>
      <c r="F19" s="3">
        <f t="shared" si="55"/>
        <v>0</v>
      </c>
      <c r="G19" s="3">
        <f t="shared" si="55"/>
        <v>0</v>
      </c>
      <c r="H19" s="3">
        <f t="shared" si="55"/>
        <v>0</v>
      </c>
      <c r="I19" s="3">
        <f t="shared" si="55"/>
        <v>0</v>
      </c>
      <c r="J19" s="3">
        <f t="shared" si="55"/>
        <v>0</v>
      </c>
      <c r="K19" s="3">
        <f t="shared" si="55"/>
        <v>0</v>
      </c>
      <c r="L19" s="3">
        <f t="shared" si="55"/>
        <v>0</v>
      </c>
      <c r="M19" s="3">
        <f t="shared" si="55"/>
        <v>0</v>
      </c>
      <c r="N19" s="3">
        <f t="shared" si="55"/>
        <v>0</v>
      </c>
      <c r="O19" s="3">
        <f t="shared" si="55"/>
        <v>0</v>
      </c>
      <c r="P19" s="3">
        <f t="shared" si="55"/>
        <v>0</v>
      </c>
      <c r="Q19" s="3">
        <f t="shared" si="55"/>
        <v>0</v>
      </c>
      <c r="R19" s="3">
        <f t="shared" si="55"/>
        <v>0</v>
      </c>
      <c r="S19" s="120" t="str">
        <f>CONCATENATE(別表!I106,別表!I107,別表!I108,別表!I109)</f>
        <v/>
      </c>
      <c r="T19" s="115" t="str">
        <f>IFERROR(VLOOKUP(AQ19,別表!B106:G109,6,FALSE),"")</f>
        <v/>
      </c>
      <c r="V19" s="2" t="str">
        <f t="shared" si="23"/>
        <v/>
      </c>
      <c r="W19" s="2" t="str">
        <f t="shared" si="24"/>
        <v/>
      </c>
      <c r="X19" s="2" t="str">
        <f t="shared" si="25"/>
        <v/>
      </c>
      <c r="Y19" s="2" t="str">
        <f t="shared" si="26"/>
        <v/>
      </c>
      <c r="Z19" s="2" t="str">
        <f t="shared" si="27"/>
        <v/>
      </c>
      <c r="AA19" s="18">
        <f t="shared" si="28"/>
        <v>0</v>
      </c>
      <c r="AB19" s="18">
        <f t="shared" si="29"/>
        <v>0</v>
      </c>
      <c r="AC19" s="18">
        <f t="shared" si="30"/>
        <v>0</v>
      </c>
      <c r="AD19" s="18">
        <f t="shared" si="31"/>
        <v>0</v>
      </c>
      <c r="AE19" s="18">
        <f t="shared" si="32"/>
        <v>0</v>
      </c>
      <c r="AF19" s="18">
        <f t="shared" si="33"/>
        <v>0</v>
      </c>
      <c r="AG19" s="18">
        <f t="shared" si="34"/>
        <v>0</v>
      </c>
      <c r="AH19" s="18">
        <f t="shared" si="35"/>
        <v>0</v>
      </c>
      <c r="AI19" s="18">
        <f t="shared" si="36"/>
        <v>0</v>
      </c>
      <c r="AJ19" s="19">
        <f t="shared" si="37"/>
        <v>0</v>
      </c>
      <c r="AK19" s="19">
        <f t="shared" si="38"/>
        <v>0</v>
      </c>
      <c r="AL19" s="2">
        <f t="shared" si="39"/>
        <v>0</v>
      </c>
      <c r="AM19" s="2">
        <f t="shared" si="40"/>
        <v>0</v>
      </c>
      <c r="AN19" s="2">
        <f t="shared" si="41"/>
        <v>0</v>
      </c>
      <c r="AO19" s="2">
        <f t="shared" si="42"/>
        <v>0</v>
      </c>
      <c r="AQ19" s="85" t="str">
        <f t="shared" si="0"/>
        <v/>
      </c>
    </row>
    <row r="20" spans="1:43" x14ac:dyDescent="0.4">
      <c r="A20" s="117">
        <f>A2</f>
        <v>0</v>
      </c>
      <c r="B20" s="2" t="str">
        <f>IFERROR(INDEX(別表!B110:'別表'!B112,MATCH("●",別表!F110:'別表'!F112,0)),"")</f>
        <v/>
      </c>
      <c r="C20" s="2" t="str">
        <f>IFERROR(INDEX(別表!C110:'別表'!C112,MATCH("●",別表!F110:'別表'!F112,0)),"")</f>
        <v/>
      </c>
      <c r="D20" s="40">
        <f t="shared" ref="D20:R20" si="56">D18</f>
        <v>0</v>
      </c>
      <c r="E20" s="3">
        <f t="shared" si="56"/>
        <v>0</v>
      </c>
      <c r="F20" s="3">
        <f t="shared" si="56"/>
        <v>0</v>
      </c>
      <c r="G20" s="3">
        <f t="shared" si="56"/>
        <v>0</v>
      </c>
      <c r="H20" s="3">
        <f t="shared" si="56"/>
        <v>0</v>
      </c>
      <c r="I20" s="3">
        <f t="shared" si="56"/>
        <v>0</v>
      </c>
      <c r="J20" s="3">
        <f t="shared" si="56"/>
        <v>0</v>
      </c>
      <c r="K20" s="3">
        <f t="shared" si="56"/>
        <v>0</v>
      </c>
      <c r="L20" s="3">
        <f t="shared" si="56"/>
        <v>0</v>
      </c>
      <c r="M20" s="3">
        <f t="shared" si="56"/>
        <v>0</v>
      </c>
      <c r="N20" s="3">
        <f t="shared" si="56"/>
        <v>0</v>
      </c>
      <c r="O20" s="3">
        <f t="shared" si="56"/>
        <v>0</v>
      </c>
      <c r="P20" s="3">
        <f t="shared" si="56"/>
        <v>0</v>
      </c>
      <c r="Q20" s="3">
        <f t="shared" si="56"/>
        <v>0</v>
      </c>
      <c r="R20" s="3">
        <f t="shared" si="56"/>
        <v>0</v>
      </c>
      <c r="S20" s="120" t="str">
        <f>CONCATENATE(別表!I110,別表!I111,別表!I112)</f>
        <v/>
      </c>
      <c r="T20" s="115" t="str">
        <f>IFERROR(VLOOKUP(AQ20,別表!B110:G112,6,FALSE),"")</f>
        <v/>
      </c>
      <c r="V20" s="2" t="str">
        <f t="shared" si="23"/>
        <v/>
      </c>
      <c r="W20" s="2" t="str">
        <f t="shared" si="24"/>
        <v/>
      </c>
      <c r="X20" s="2" t="str">
        <f t="shared" si="25"/>
        <v/>
      </c>
      <c r="Y20" s="2" t="str">
        <f t="shared" si="26"/>
        <v/>
      </c>
      <c r="Z20" s="2" t="str">
        <f t="shared" si="27"/>
        <v/>
      </c>
      <c r="AA20" s="18">
        <f t="shared" si="28"/>
        <v>0</v>
      </c>
      <c r="AB20" s="18">
        <f t="shared" si="29"/>
        <v>0</v>
      </c>
      <c r="AC20" s="18">
        <f t="shared" si="30"/>
        <v>0</v>
      </c>
      <c r="AD20" s="18">
        <f t="shared" si="31"/>
        <v>0</v>
      </c>
      <c r="AE20" s="18">
        <f t="shared" si="32"/>
        <v>0</v>
      </c>
      <c r="AF20" s="18">
        <f t="shared" si="33"/>
        <v>0</v>
      </c>
      <c r="AG20" s="18">
        <f t="shared" si="34"/>
        <v>0</v>
      </c>
      <c r="AH20" s="18">
        <f t="shared" si="35"/>
        <v>0</v>
      </c>
      <c r="AI20" s="18">
        <f t="shared" si="36"/>
        <v>0</v>
      </c>
      <c r="AJ20" s="19">
        <f t="shared" si="37"/>
        <v>0</v>
      </c>
      <c r="AK20" s="19">
        <f t="shared" si="38"/>
        <v>0</v>
      </c>
      <c r="AL20" s="2">
        <f t="shared" si="39"/>
        <v>0</v>
      </c>
      <c r="AM20" s="2">
        <f t="shared" si="40"/>
        <v>0</v>
      </c>
      <c r="AN20" s="2">
        <f t="shared" si="41"/>
        <v>0</v>
      </c>
      <c r="AO20" s="2">
        <f t="shared" si="42"/>
        <v>0</v>
      </c>
      <c r="AQ20" s="85" t="str">
        <f t="shared" si="0"/>
        <v/>
      </c>
    </row>
    <row r="21" spans="1:43" x14ac:dyDescent="0.4">
      <c r="A21" s="117">
        <f>A2</f>
        <v>0</v>
      </c>
      <c r="B21" s="2" t="str">
        <f>IFERROR(INDEX(別表!B113:'別表'!B114,MATCH("●",別表!F113:'別表'!F114,0)),"")</f>
        <v/>
      </c>
      <c r="C21" s="2" t="str">
        <f>IFERROR(INDEX(別表!C113:'別表'!C114,MATCH("●",別表!F113:'別表'!F114,0)),"")</f>
        <v/>
      </c>
      <c r="D21" s="40">
        <f t="shared" ref="D21:R21" si="57">D19</f>
        <v>0</v>
      </c>
      <c r="E21" s="3">
        <f t="shared" si="57"/>
        <v>0</v>
      </c>
      <c r="F21" s="3">
        <f t="shared" si="57"/>
        <v>0</v>
      </c>
      <c r="G21" s="3">
        <f t="shared" si="57"/>
        <v>0</v>
      </c>
      <c r="H21" s="3">
        <f t="shared" si="57"/>
        <v>0</v>
      </c>
      <c r="I21" s="3">
        <f t="shared" si="57"/>
        <v>0</v>
      </c>
      <c r="J21" s="3">
        <f t="shared" si="57"/>
        <v>0</v>
      </c>
      <c r="K21" s="3">
        <f t="shared" si="57"/>
        <v>0</v>
      </c>
      <c r="L21" s="3">
        <f t="shared" si="57"/>
        <v>0</v>
      </c>
      <c r="M21" s="3">
        <f t="shared" si="57"/>
        <v>0</v>
      </c>
      <c r="N21" s="3">
        <f t="shared" si="57"/>
        <v>0</v>
      </c>
      <c r="O21" s="3">
        <f t="shared" si="57"/>
        <v>0</v>
      </c>
      <c r="P21" s="3">
        <f t="shared" si="57"/>
        <v>0</v>
      </c>
      <c r="Q21" s="3">
        <f t="shared" si="57"/>
        <v>0</v>
      </c>
      <c r="R21" s="3">
        <f t="shared" si="57"/>
        <v>0</v>
      </c>
      <c r="S21" s="120" t="str">
        <f>CONCATENATE(別表!I113,別表!I114)</f>
        <v/>
      </c>
      <c r="T21" s="115" t="str">
        <f>IFERROR(VLOOKUP(AQ21,別表!B113:G114,6,FALSE),"")</f>
        <v/>
      </c>
      <c r="V21" s="2" t="str">
        <f t="shared" si="23"/>
        <v/>
      </c>
      <c r="W21" s="2" t="str">
        <f t="shared" si="24"/>
        <v/>
      </c>
      <c r="X21" s="2" t="str">
        <f t="shared" si="25"/>
        <v/>
      </c>
      <c r="Y21" s="2" t="str">
        <f t="shared" si="26"/>
        <v/>
      </c>
      <c r="Z21" s="2" t="str">
        <f t="shared" si="27"/>
        <v/>
      </c>
      <c r="AA21" s="18">
        <f t="shared" si="28"/>
        <v>0</v>
      </c>
      <c r="AB21" s="18">
        <f t="shared" si="29"/>
        <v>0</v>
      </c>
      <c r="AC21" s="18">
        <f t="shared" si="30"/>
        <v>0</v>
      </c>
      <c r="AD21" s="18">
        <f t="shared" si="31"/>
        <v>0</v>
      </c>
      <c r="AE21" s="18">
        <f t="shared" si="32"/>
        <v>0</v>
      </c>
      <c r="AF21" s="18">
        <f t="shared" si="33"/>
        <v>0</v>
      </c>
      <c r="AG21" s="18">
        <f t="shared" si="34"/>
        <v>0</v>
      </c>
      <c r="AH21" s="18">
        <f t="shared" si="35"/>
        <v>0</v>
      </c>
      <c r="AI21" s="18">
        <f t="shared" si="36"/>
        <v>0</v>
      </c>
      <c r="AJ21" s="19">
        <f t="shared" si="37"/>
        <v>0</v>
      </c>
      <c r="AK21" s="19">
        <f t="shared" si="38"/>
        <v>0</v>
      </c>
      <c r="AL21" s="2">
        <f t="shared" si="39"/>
        <v>0</v>
      </c>
      <c r="AM21" s="2">
        <f t="shared" si="40"/>
        <v>0</v>
      </c>
      <c r="AN21" s="2">
        <f t="shared" si="41"/>
        <v>0</v>
      </c>
      <c r="AO21" s="2">
        <f t="shared" si="42"/>
        <v>0</v>
      </c>
      <c r="AQ21" s="85" t="str">
        <f t="shared" si="0"/>
        <v/>
      </c>
    </row>
    <row r="22" spans="1:43" x14ac:dyDescent="0.4">
      <c r="A22" s="117">
        <f>A2</f>
        <v>0</v>
      </c>
      <c r="B22" s="2" t="str">
        <f>IFERROR(INDEX(別表!B115:'別表'!B117,MATCH("●",別表!F115:'別表'!F117,0)),"")</f>
        <v/>
      </c>
      <c r="C22" s="2" t="str">
        <f>IFERROR(INDEX(別表!C115:'別表'!C117,MATCH("●",別表!F115:'別表'!F117,0)),"")</f>
        <v/>
      </c>
      <c r="D22" s="40">
        <f t="shared" ref="D22:R22" si="58">D20</f>
        <v>0</v>
      </c>
      <c r="E22" s="3">
        <f t="shared" si="58"/>
        <v>0</v>
      </c>
      <c r="F22" s="3">
        <f t="shared" si="58"/>
        <v>0</v>
      </c>
      <c r="G22" s="3">
        <f t="shared" si="58"/>
        <v>0</v>
      </c>
      <c r="H22" s="3">
        <f t="shared" si="58"/>
        <v>0</v>
      </c>
      <c r="I22" s="3">
        <f t="shared" si="58"/>
        <v>0</v>
      </c>
      <c r="J22" s="3">
        <f t="shared" si="58"/>
        <v>0</v>
      </c>
      <c r="K22" s="3">
        <f t="shared" si="58"/>
        <v>0</v>
      </c>
      <c r="L22" s="3">
        <f t="shared" si="58"/>
        <v>0</v>
      </c>
      <c r="M22" s="3">
        <f t="shared" si="58"/>
        <v>0</v>
      </c>
      <c r="N22" s="3">
        <f t="shared" si="58"/>
        <v>0</v>
      </c>
      <c r="O22" s="3">
        <f t="shared" si="58"/>
        <v>0</v>
      </c>
      <c r="P22" s="3">
        <f t="shared" si="58"/>
        <v>0</v>
      </c>
      <c r="Q22" s="3">
        <f t="shared" si="58"/>
        <v>0</v>
      </c>
      <c r="R22" s="3">
        <f t="shared" si="58"/>
        <v>0</v>
      </c>
      <c r="S22" s="120" t="str">
        <f>CONCATENATE(別表!I115,別表!I116,別表!I117)</f>
        <v/>
      </c>
      <c r="T22" s="115" t="str">
        <f>IFERROR(VLOOKUP(AQ22,別表!B115:G117,6,FALSE),"")</f>
        <v/>
      </c>
      <c r="V22" s="2" t="str">
        <f t="shared" si="23"/>
        <v/>
      </c>
      <c r="W22" s="2" t="str">
        <f t="shared" si="24"/>
        <v/>
      </c>
      <c r="X22" s="2" t="str">
        <f t="shared" si="25"/>
        <v/>
      </c>
      <c r="Y22" s="2" t="str">
        <f t="shared" si="26"/>
        <v/>
      </c>
      <c r="Z22" s="2" t="str">
        <f t="shared" si="27"/>
        <v/>
      </c>
      <c r="AA22" s="18">
        <f t="shared" si="28"/>
        <v>0</v>
      </c>
      <c r="AB22" s="18">
        <f t="shared" si="29"/>
        <v>0</v>
      </c>
      <c r="AC22" s="18">
        <f t="shared" si="30"/>
        <v>0</v>
      </c>
      <c r="AD22" s="18">
        <f t="shared" si="31"/>
        <v>0</v>
      </c>
      <c r="AE22" s="18">
        <f t="shared" si="32"/>
        <v>0</v>
      </c>
      <c r="AF22" s="18">
        <f t="shared" si="33"/>
        <v>0</v>
      </c>
      <c r="AG22" s="18">
        <f t="shared" si="34"/>
        <v>0</v>
      </c>
      <c r="AH22" s="18">
        <f t="shared" si="35"/>
        <v>0</v>
      </c>
      <c r="AI22" s="18">
        <f t="shared" si="36"/>
        <v>0</v>
      </c>
      <c r="AJ22" s="19">
        <f t="shared" si="37"/>
        <v>0</v>
      </c>
      <c r="AK22" s="19">
        <f t="shared" si="38"/>
        <v>0</v>
      </c>
      <c r="AL22" s="2">
        <f t="shared" si="39"/>
        <v>0</v>
      </c>
      <c r="AM22" s="2">
        <f t="shared" si="40"/>
        <v>0</v>
      </c>
      <c r="AN22" s="2">
        <f t="shared" si="41"/>
        <v>0</v>
      </c>
      <c r="AO22" s="2">
        <f t="shared" si="42"/>
        <v>0</v>
      </c>
      <c r="AQ22" s="85" t="str">
        <f t="shared" si="0"/>
        <v/>
      </c>
    </row>
    <row r="23" spans="1:43" x14ac:dyDescent="0.4">
      <c r="A23" s="117">
        <f>A2</f>
        <v>0</v>
      </c>
      <c r="B23" s="2" t="str">
        <f>IFERROR(INDEX(別表!B118:'別表'!B121,MATCH("●",別表!F118:'別表'!F121,0)),"")</f>
        <v/>
      </c>
      <c r="C23" s="2" t="str">
        <f>IFERROR(INDEX(別表!C118:'別表'!C121,MATCH("●",別表!F118:'別表'!F121,0)),"")</f>
        <v/>
      </c>
      <c r="D23" s="40">
        <f t="shared" ref="D23:R23" si="59">D21</f>
        <v>0</v>
      </c>
      <c r="E23" s="3">
        <f t="shared" si="59"/>
        <v>0</v>
      </c>
      <c r="F23" s="3">
        <f t="shared" si="59"/>
        <v>0</v>
      </c>
      <c r="G23" s="3">
        <f t="shared" si="59"/>
        <v>0</v>
      </c>
      <c r="H23" s="3">
        <f t="shared" si="59"/>
        <v>0</v>
      </c>
      <c r="I23" s="3">
        <f t="shared" si="59"/>
        <v>0</v>
      </c>
      <c r="J23" s="3">
        <f t="shared" si="59"/>
        <v>0</v>
      </c>
      <c r="K23" s="3">
        <f t="shared" si="59"/>
        <v>0</v>
      </c>
      <c r="L23" s="3">
        <f t="shared" si="59"/>
        <v>0</v>
      </c>
      <c r="M23" s="3">
        <f t="shared" si="59"/>
        <v>0</v>
      </c>
      <c r="N23" s="3">
        <f t="shared" si="59"/>
        <v>0</v>
      </c>
      <c r="O23" s="3">
        <f t="shared" si="59"/>
        <v>0</v>
      </c>
      <c r="P23" s="3">
        <f t="shared" si="59"/>
        <v>0</v>
      </c>
      <c r="Q23" s="3">
        <f t="shared" si="59"/>
        <v>0</v>
      </c>
      <c r="R23" s="3">
        <f t="shared" si="59"/>
        <v>0</v>
      </c>
      <c r="S23" s="120" t="str">
        <f>CONCATENATE(別表!I118,別表!I119,別表!I120,別表!I121)</f>
        <v/>
      </c>
      <c r="T23" s="115" t="str">
        <f>IFERROR(VLOOKUP(AQ23,別表!B118:G121,6,FALSE),"")</f>
        <v/>
      </c>
      <c r="V23" s="2" t="str">
        <f t="shared" si="23"/>
        <v/>
      </c>
      <c r="W23" s="2" t="str">
        <f t="shared" si="24"/>
        <v/>
      </c>
      <c r="X23" s="2" t="str">
        <f t="shared" si="25"/>
        <v/>
      </c>
      <c r="Y23" s="2" t="str">
        <f t="shared" si="26"/>
        <v/>
      </c>
      <c r="Z23" s="2" t="str">
        <f t="shared" si="27"/>
        <v/>
      </c>
      <c r="AA23" s="18">
        <f t="shared" si="28"/>
        <v>0</v>
      </c>
      <c r="AB23" s="18">
        <f t="shared" si="29"/>
        <v>0</v>
      </c>
      <c r="AC23" s="18">
        <f t="shared" si="30"/>
        <v>0</v>
      </c>
      <c r="AD23" s="18">
        <f t="shared" si="31"/>
        <v>0</v>
      </c>
      <c r="AE23" s="18">
        <f t="shared" si="32"/>
        <v>0</v>
      </c>
      <c r="AF23" s="18">
        <f t="shared" si="33"/>
        <v>0</v>
      </c>
      <c r="AG23" s="18">
        <f t="shared" si="34"/>
        <v>0</v>
      </c>
      <c r="AH23" s="18">
        <f t="shared" si="35"/>
        <v>0</v>
      </c>
      <c r="AI23" s="18">
        <f t="shared" si="36"/>
        <v>0</v>
      </c>
      <c r="AJ23" s="19">
        <f t="shared" si="37"/>
        <v>0</v>
      </c>
      <c r="AK23" s="19">
        <f t="shared" si="38"/>
        <v>0</v>
      </c>
      <c r="AL23" s="2">
        <f t="shared" si="39"/>
        <v>0</v>
      </c>
      <c r="AM23" s="2">
        <f t="shared" si="40"/>
        <v>0</v>
      </c>
      <c r="AN23" s="2">
        <f t="shared" si="41"/>
        <v>0</v>
      </c>
      <c r="AO23" s="2">
        <f t="shared" si="42"/>
        <v>0</v>
      </c>
      <c r="AQ23" s="85" t="str">
        <f t="shared" si="0"/>
        <v/>
      </c>
    </row>
    <row r="24" spans="1:43" x14ac:dyDescent="0.4">
      <c r="A24" s="117">
        <f>A2</f>
        <v>0</v>
      </c>
      <c r="B24" s="2" t="str">
        <f>IFERROR(INDEX(別表!B122:'別表'!B125,MATCH("●",別表!F122:'別表'!F125,0)),"")</f>
        <v/>
      </c>
      <c r="C24" s="2" t="str">
        <f>IFERROR(INDEX(別表!C122:'別表'!C125,MATCH("●",別表!F122:'別表'!F125,0)),"")</f>
        <v/>
      </c>
      <c r="D24" s="40">
        <f t="shared" ref="D24:R24" si="60">D22</f>
        <v>0</v>
      </c>
      <c r="E24" s="3">
        <f t="shared" si="60"/>
        <v>0</v>
      </c>
      <c r="F24" s="3">
        <f t="shared" si="60"/>
        <v>0</v>
      </c>
      <c r="G24" s="3">
        <f t="shared" si="60"/>
        <v>0</v>
      </c>
      <c r="H24" s="3">
        <f t="shared" si="60"/>
        <v>0</v>
      </c>
      <c r="I24" s="3">
        <f t="shared" si="60"/>
        <v>0</v>
      </c>
      <c r="J24" s="3">
        <f t="shared" si="60"/>
        <v>0</v>
      </c>
      <c r="K24" s="3">
        <f t="shared" si="60"/>
        <v>0</v>
      </c>
      <c r="L24" s="3">
        <f t="shared" si="60"/>
        <v>0</v>
      </c>
      <c r="M24" s="3">
        <f t="shared" si="60"/>
        <v>0</v>
      </c>
      <c r="N24" s="3">
        <f t="shared" si="60"/>
        <v>0</v>
      </c>
      <c r="O24" s="3">
        <f t="shared" si="60"/>
        <v>0</v>
      </c>
      <c r="P24" s="3">
        <f t="shared" si="60"/>
        <v>0</v>
      </c>
      <c r="Q24" s="3">
        <f t="shared" si="60"/>
        <v>0</v>
      </c>
      <c r="R24" s="3">
        <f t="shared" si="60"/>
        <v>0</v>
      </c>
      <c r="S24" s="120" t="str">
        <f>CONCATENATE(別表!I122,別表!I123,別表!I124,別表!I125)</f>
        <v/>
      </c>
      <c r="T24" s="115" t="str">
        <f>IFERROR(VLOOKUP(AQ24,別表!B122:G125,6,FALSE),"")</f>
        <v/>
      </c>
      <c r="V24" s="2" t="str">
        <f>V23</f>
        <v/>
      </c>
      <c r="W24" s="2" t="str">
        <f>W23</f>
        <v/>
      </c>
      <c r="X24" s="2" t="str">
        <f t="shared" si="25"/>
        <v/>
      </c>
      <c r="Y24" s="2" t="str">
        <f t="shared" si="26"/>
        <v/>
      </c>
      <c r="Z24" s="2" t="str">
        <f t="shared" si="27"/>
        <v/>
      </c>
      <c r="AA24" s="18">
        <f t="shared" si="28"/>
        <v>0</v>
      </c>
      <c r="AB24" s="18">
        <f t="shared" si="29"/>
        <v>0</v>
      </c>
      <c r="AC24" s="18">
        <f t="shared" si="30"/>
        <v>0</v>
      </c>
      <c r="AD24" s="18">
        <f t="shared" si="31"/>
        <v>0</v>
      </c>
      <c r="AE24" s="18">
        <f t="shared" si="32"/>
        <v>0</v>
      </c>
      <c r="AF24" s="18">
        <f t="shared" si="33"/>
        <v>0</v>
      </c>
      <c r="AG24" s="18">
        <f t="shared" si="34"/>
        <v>0</v>
      </c>
      <c r="AH24" s="18">
        <f t="shared" si="35"/>
        <v>0</v>
      </c>
      <c r="AI24" s="18">
        <f t="shared" si="36"/>
        <v>0</v>
      </c>
      <c r="AJ24" s="19">
        <f t="shared" si="37"/>
        <v>0</v>
      </c>
      <c r="AK24" s="19">
        <f t="shared" si="38"/>
        <v>0</v>
      </c>
      <c r="AL24" s="2">
        <f t="shared" si="39"/>
        <v>0</v>
      </c>
      <c r="AM24" s="2">
        <f t="shared" si="40"/>
        <v>0</v>
      </c>
      <c r="AN24" s="2">
        <f t="shared" si="41"/>
        <v>0</v>
      </c>
      <c r="AO24" s="2">
        <f t="shared" si="42"/>
        <v>0</v>
      </c>
      <c r="AQ24" s="85" t="str">
        <f t="shared" si="0"/>
        <v/>
      </c>
    </row>
    <row r="25" spans="1:43" x14ac:dyDescent="0.4">
      <c r="A25" s="117">
        <f>A2</f>
        <v>0</v>
      </c>
      <c r="B25" s="2" t="str">
        <f>IFERROR(INDEX(別表!B126:'別表'!B130,MATCH("●",別表!F126:'別表'!F130,0)),"")</f>
        <v/>
      </c>
      <c r="C25" s="2" t="str">
        <f>IFERROR(INDEX(別表!C126:'別表'!C130,MATCH("●",別表!F126:'別表'!F130,0)),"")</f>
        <v/>
      </c>
      <c r="D25" s="40">
        <f t="shared" ref="D25:R25" si="61">D23</f>
        <v>0</v>
      </c>
      <c r="E25" s="3">
        <f t="shared" si="61"/>
        <v>0</v>
      </c>
      <c r="F25" s="3">
        <f t="shared" si="61"/>
        <v>0</v>
      </c>
      <c r="G25" s="3">
        <f t="shared" si="61"/>
        <v>0</v>
      </c>
      <c r="H25" s="3">
        <f t="shared" si="61"/>
        <v>0</v>
      </c>
      <c r="I25" s="3">
        <f t="shared" si="61"/>
        <v>0</v>
      </c>
      <c r="J25" s="3">
        <f t="shared" si="61"/>
        <v>0</v>
      </c>
      <c r="K25" s="3">
        <f t="shared" si="61"/>
        <v>0</v>
      </c>
      <c r="L25" s="3">
        <f t="shared" si="61"/>
        <v>0</v>
      </c>
      <c r="M25" s="3">
        <f t="shared" si="61"/>
        <v>0</v>
      </c>
      <c r="N25" s="3">
        <f t="shared" si="61"/>
        <v>0</v>
      </c>
      <c r="O25" s="3">
        <f t="shared" si="61"/>
        <v>0</v>
      </c>
      <c r="P25" s="3">
        <f t="shared" si="61"/>
        <v>0</v>
      </c>
      <c r="Q25" s="3">
        <f t="shared" si="61"/>
        <v>0</v>
      </c>
      <c r="R25" s="3">
        <f t="shared" si="61"/>
        <v>0</v>
      </c>
      <c r="S25" s="120" t="str">
        <f>CONCATENATE(別表!I126,別表!I127,別表!I128,別表!I129,別表!I130)</f>
        <v/>
      </c>
      <c r="T25" s="115" t="str">
        <f>IFERROR(VLOOKUP(AQ25,別表!B126:G130,6,FALSE),"")</f>
        <v/>
      </c>
      <c r="V25" s="2" t="str">
        <f>V24</f>
        <v/>
      </c>
      <c r="W25" s="2" t="str">
        <f>W24</f>
        <v/>
      </c>
      <c r="X25" s="2" t="str">
        <f t="shared" si="25"/>
        <v/>
      </c>
      <c r="Y25" s="2" t="str">
        <f t="shared" si="26"/>
        <v/>
      </c>
      <c r="Z25" s="2" t="str">
        <f t="shared" si="27"/>
        <v/>
      </c>
      <c r="AA25" s="18">
        <f t="shared" si="28"/>
        <v>0</v>
      </c>
      <c r="AB25" s="18">
        <f t="shared" si="29"/>
        <v>0</v>
      </c>
      <c r="AC25" s="18">
        <f t="shared" si="30"/>
        <v>0</v>
      </c>
      <c r="AD25" s="18">
        <f t="shared" si="31"/>
        <v>0</v>
      </c>
      <c r="AE25" s="18">
        <f t="shared" si="32"/>
        <v>0</v>
      </c>
      <c r="AF25" s="18">
        <f t="shared" si="33"/>
        <v>0</v>
      </c>
      <c r="AG25" s="18">
        <f t="shared" si="34"/>
        <v>0</v>
      </c>
      <c r="AH25" s="18">
        <f t="shared" si="35"/>
        <v>0</v>
      </c>
      <c r="AI25" s="18">
        <f t="shared" si="36"/>
        <v>0</v>
      </c>
      <c r="AJ25" s="19">
        <f t="shared" si="37"/>
        <v>0</v>
      </c>
      <c r="AK25" s="19">
        <f t="shared" si="38"/>
        <v>0</v>
      </c>
      <c r="AL25" s="2">
        <f t="shared" si="39"/>
        <v>0</v>
      </c>
      <c r="AM25" s="2">
        <f t="shared" si="40"/>
        <v>0</v>
      </c>
      <c r="AN25" s="2">
        <f t="shared" si="41"/>
        <v>0</v>
      </c>
      <c r="AO25" s="2">
        <f t="shared" si="42"/>
        <v>0</v>
      </c>
      <c r="AQ25" s="85" t="str">
        <f t="shared" si="0"/>
        <v/>
      </c>
    </row>
    <row r="26" spans="1:43" x14ac:dyDescent="0.4">
      <c r="A26" s="117">
        <f>A2</f>
        <v>0</v>
      </c>
      <c r="B26" s="2" t="str">
        <f>IFERROR(INDEX(別表!B131:'別表'!B133,MATCH("●",別表!F131:'別表'!F133,0)),"")</f>
        <v/>
      </c>
      <c r="C26" s="2" t="str">
        <f>IFERROR(INDEX(別表!C131:'別表'!C133,MATCH("●",別表!F131:'別表'!F133,0)),"")</f>
        <v/>
      </c>
      <c r="D26" s="40">
        <f t="shared" ref="D26:R26" si="62">D24</f>
        <v>0</v>
      </c>
      <c r="E26" s="3">
        <f t="shared" si="62"/>
        <v>0</v>
      </c>
      <c r="F26" s="3">
        <f t="shared" si="62"/>
        <v>0</v>
      </c>
      <c r="G26" s="3">
        <f t="shared" si="62"/>
        <v>0</v>
      </c>
      <c r="H26" s="3">
        <f t="shared" si="62"/>
        <v>0</v>
      </c>
      <c r="I26" s="3">
        <f t="shared" si="62"/>
        <v>0</v>
      </c>
      <c r="J26" s="3">
        <f t="shared" si="62"/>
        <v>0</v>
      </c>
      <c r="K26" s="3">
        <f t="shared" si="62"/>
        <v>0</v>
      </c>
      <c r="L26" s="3">
        <f t="shared" si="62"/>
        <v>0</v>
      </c>
      <c r="M26" s="3">
        <f t="shared" si="62"/>
        <v>0</v>
      </c>
      <c r="N26" s="3">
        <f t="shared" si="62"/>
        <v>0</v>
      </c>
      <c r="O26" s="3">
        <f t="shared" si="62"/>
        <v>0</v>
      </c>
      <c r="P26" s="3">
        <f t="shared" si="62"/>
        <v>0</v>
      </c>
      <c r="Q26" s="3">
        <f t="shared" si="62"/>
        <v>0</v>
      </c>
      <c r="R26" s="3">
        <f t="shared" si="62"/>
        <v>0</v>
      </c>
      <c r="S26" s="120" t="str">
        <f>CONCATENATE(別表!I131,別表!I132,別表!I133)</f>
        <v/>
      </c>
      <c r="T26" s="115" t="str">
        <f>IFERROR(VLOOKUP(AQ26,別表!B131:G133,6,FALSE),"")</f>
        <v/>
      </c>
      <c r="V26" s="2" t="str">
        <f t="shared" ref="V26:V29" si="63">V25</f>
        <v/>
      </c>
      <c r="W26" s="2" t="str">
        <f t="shared" ref="W26:W29" si="64">W25</f>
        <v/>
      </c>
      <c r="X26" s="2" t="str">
        <f t="shared" si="25"/>
        <v/>
      </c>
      <c r="Y26" s="2" t="str">
        <f t="shared" si="26"/>
        <v/>
      </c>
      <c r="Z26" s="2" t="str">
        <f t="shared" si="27"/>
        <v/>
      </c>
      <c r="AA26" s="18">
        <f t="shared" si="28"/>
        <v>0</v>
      </c>
      <c r="AB26" s="18">
        <f t="shared" si="29"/>
        <v>0</v>
      </c>
      <c r="AC26" s="18">
        <f t="shared" si="30"/>
        <v>0</v>
      </c>
      <c r="AD26" s="18">
        <f t="shared" si="31"/>
        <v>0</v>
      </c>
      <c r="AE26" s="18">
        <f t="shared" si="32"/>
        <v>0</v>
      </c>
      <c r="AF26" s="18">
        <f t="shared" si="33"/>
        <v>0</v>
      </c>
      <c r="AG26" s="18">
        <f t="shared" si="34"/>
        <v>0</v>
      </c>
      <c r="AH26" s="18">
        <f t="shared" si="35"/>
        <v>0</v>
      </c>
      <c r="AI26" s="18">
        <f t="shared" si="36"/>
        <v>0</v>
      </c>
      <c r="AJ26" s="19">
        <f t="shared" si="37"/>
        <v>0</v>
      </c>
      <c r="AK26" s="19">
        <f t="shared" si="38"/>
        <v>0</v>
      </c>
      <c r="AL26" s="2">
        <f t="shared" si="39"/>
        <v>0</v>
      </c>
      <c r="AM26" s="2">
        <f t="shared" si="40"/>
        <v>0</v>
      </c>
      <c r="AN26" s="2">
        <f t="shared" si="41"/>
        <v>0</v>
      </c>
      <c r="AO26" s="2">
        <f t="shared" si="42"/>
        <v>0</v>
      </c>
      <c r="AQ26" s="85" t="str">
        <f t="shared" si="0"/>
        <v/>
      </c>
    </row>
    <row r="27" spans="1:43" x14ac:dyDescent="0.4">
      <c r="A27" s="117">
        <f>A2</f>
        <v>0</v>
      </c>
      <c r="B27" s="2" t="str">
        <f>IFERROR(INDEX(別表!B134:'別表'!B144,MATCH("●",別表!F134:'別表'!F144,0)),"")</f>
        <v/>
      </c>
      <c r="C27" s="2" t="str">
        <f>IFERROR(INDEX(別表!C134:'別表'!C144,MATCH("●",別表!F134:'別表'!F144,0)),"")</f>
        <v/>
      </c>
      <c r="D27" s="40">
        <f t="shared" ref="D27:R27" si="65">D25</f>
        <v>0</v>
      </c>
      <c r="E27" s="3">
        <f t="shared" si="65"/>
        <v>0</v>
      </c>
      <c r="F27" s="3">
        <f t="shared" si="65"/>
        <v>0</v>
      </c>
      <c r="G27" s="3">
        <f t="shared" si="65"/>
        <v>0</v>
      </c>
      <c r="H27" s="3">
        <f t="shared" si="65"/>
        <v>0</v>
      </c>
      <c r="I27" s="3">
        <f t="shared" si="65"/>
        <v>0</v>
      </c>
      <c r="J27" s="3">
        <f t="shared" si="65"/>
        <v>0</v>
      </c>
      <c r="K27" s="3">
        <f t="shared" si="65"/>
        <v>0</v>
      </c>
      <c r="L27" s="3">
        <f t="shared" si="65"/>
        <v>0</v>
      </c>
      <c r="M27" s="3">
        <f t="shared" si="65"/>
        <v>0</v>
      </c>
      <c r="N27" s="3">
        <f t="shared" si="65"/>
        <v>0</v>
      </c>
      <c r="O27" s="3">
        <f t="shared" si="65"/>
        <v>0</v>
      </c>
      <c r="P27" s="3">
        <f t="shared" si="65"/>
        <v>0</v>
      </c>
      <c r="Q27" s="3">
        <f t="shared" si="65"/>
        <v>0</v>
      </c>
      <c r="R27" s="3">
        <f t="shared" si="65"/>
        <v>0</v>
      </c>
      <c r="S27" s="120" t="str">
        <f>CONCATENATE(別表!I134,別表!I135,別表!I136,別表!I137,別表!I138,別表!I139,別表!I140,別表!I141,別表!I142,別表!I143,別表!I144)</f>
        <v/>
      </c>
      <c r="T27" s="115" t="str">
        <f>IFERROR(VLOOKUP(AQ27,別表!B134:G144,6,FALSE),"")</f>
        <v/>
      </c>
      <c r="V27" s="2" t="str">
        <f t="shared" si="63"/>
        <v/>
      </c>
      <c r="W27" s="2" t="str">
        <f t="shared" si="64"/>
        <v/>
      </c>
      <c r="X27" s="2" t="str">
        <f t="shared" ref="X27:X29" si="66">X26</f>
        <v/>
      </c>
      <c r="Y27" s="2" t="str">
        <f t="shared" ref="Y27:Y29" si="67">Y26</f>
        <v/>
      </c>
      <c r="Z27" s="2" t="str">
        <f t="shared" ref="Z27:Z29" si="68">Z26</f>
        <v/>
      </c>
      <c r="AA27" s="18">
        <f t="shared" ref="AA27:AA29" si="69">AA26</f>
        <v>0</v>
      </c>
      <c r="AB27" s="18">
        <f t="shared" ref="AB27:AB29" si="70">AB26</f>
        <v>0</v>
      </c>
      <c r="AC27" s="18">
        <f t="shared" ref="AC27:AC29" si="71">AC26</f>
        <v>0</v>
      </c>
      <c r="AD27" s="18">
        <f t="shared" ref="AD27:AD29" si="72">AD26</f>
        <v>0</v>
      </c>
      <c r="AE27" s="18">
        <f t="shared" ref="AE27:AE29" si="73">AE26</f>
        <v>0</v>
      </c>
      <c r="AF27" s="18">
        <f t="shared" ref="AF27:AF29" si="74">AF26</f>
        <v>0</v>
      </c>
      <c r="AG27" s="18">
        <f t="shared" ref="AG27:AG29" si="75">AG26</f>
        <v>0</v>
      </c>
      <c r="AH27" s="18">
        <f t="shared" ref="AH27:AH29" si="76">AH26</f>
        <v>0</v>
      </c>
      <c r="AI27" s="18">
        <f t="shared" ref="AI27:AI29" si="77">AI26</f>
        <v>0</v>
      </c>
      <c r="AJ27" s="19">
        <f t="shared" ref="AJ27:AJ29" si="78">AJ26</f>
        <v>0</v>
      </c>
      <c r="AK27" s="19">
        <f t="shared" ref="AK27:AK29" si="79">AK26</f>
        <v>0</v>
      </c>
      <c r="AL27" s="2">
        <f t="shared" ref="AL27:AL29" si="80">AL26</f>
        <v>0</v>
      </c>
      <c r="AM27" s="2">
        <f t="shared" ref="AM27:AM29" si="81">AM26</f>
        <v>0</v>
      </c>
      <c r="AN27" s="2">
        <f t="shared" ref="AN27:AN29" si="82">AN26</f>
        <v>0</v>
      </c>
      <c r="AO27" s="2">
        <f t="shared" ref="AO27:AO29" si="83">AO26</f>
        <v>0</v>
      </c>
      <c r="AQ27" s="85" t="str">
        <f t="shared" si="0"/>
        <v/>
      </c>
    </row>
    <row r="28" spans="1:43" x14ac:dyDescent="0.4">
      <c r="A28" s="117">
        <f>A2</f>
        <v>0</v>
      </c>
      <c r="B28" s="2" t="str">
        <f>IFERROR(INDEX(別表!B145:'別表'!B145,MATCH("●",別表!F145:'別表'!F145,0)),"")</f>
        <v/>
      </c>
      <c r="C28" s="2" t="str">
        <f>IFERROR(INDEX(別表!C145:'別表'!C145,MATCH("●",別表!F145:'別表'!F145,0)),"")</f>
        <v/>
      </c>
      <c r="D28" s="40">
        <f t="shared" ref="D28:R29" si="84">D26</f>
        <v>0</v>
      </c>
      <c r="E28" s="3">
        <f t="shared" si="84"/>
        <v>0</v>
      </c>
      <c r="F28" s="3">
        <f t="shared" si="84"/>
        <v>0</v>
      </c>
      <c r="G28" s="3">
        <f t="shared" si="84"/>
        <v>0</v>
      </c>
      <c r="H28" s="3">
        <f t="shared" si="84"/>
        <v>0</v>
      </c>
      <c r="I28" s="3">
        <f t="shared" si="84"/>
        <v>0</v>
      </c>
      <c r="J28" s="3">
        <f t="shared" si="84"/>
        <v>0</v>
      </c>
      <c r="K28" s="3">
        <f t="shared" si="84"/>
        <v>0</v>
      </c>
      <c r="L28" s="3">
        <f t="shared" si="84"/>
        <v>0</v>
      </c>
      <c r="M28" s="3">
        <f t="shared" si="84"/>
        <v>0</v>
      </c>
      <c r="N28" s="3">
        <f t="shared" si="84"/>
        <v>0</v>
      </c>
      <c r="O28" s="3">
        <f t="shared" si="84"/>
        <v>0</v>
      </c>
      <c r="P28" s="3">
        <f t="shared" si="84"/>
        <v>0</v>
      </c>
      <c r="Q28" s="3">
        <f t="shared" si="84"/>
        <v>0</v>
      </c>
      <c r="R28" s="3">
        <f t="shared" si="84"/>
        <v>0</v>
      </c>
      <c r="S28" s="120" t="str">
        <f>CONCATENATE(別表!I145)</f>
        <v/>
      </c>
      <c r="T28" s="115" t="str">
        <f>IFERROR(VLOOKUP(AQ28,別表!B145:G145,6,FALSE),"")</f>
        <v/>
      </c>
      <c r="V28" s="2" t="str">
        <f t="shared" si="63"/>
        <v/>
      </c>
      <c r="W28" s="2" t="str">
        <f t="shared" si="64"/>
        <v/>
      </c>
      <c r="X28" s="2" t="str">
        <f t="shared" si="66"/>
        <v/>
      </c>
      <c r="Y28" s="2" t="str">
        <f t="shared" si="67"/>
        <v/>
      </c>
      <c r="Z28" s="2" t="str">
        <f t="shared" si="68"/>
        <v/>
      </c>
      <c r="AA28" s="18">
        <f t="shared" si="69"/>
        <v>0</v>
      </c>
      <c r="AB28" s="18">
        <f t="shared" si="70"/>
        <v>0</v>
      </c>
      <c r="AC28" s="18">
        <f t="shared" si="71"/>
        <v>0</v>
      </c>
      <c r="AD28" s="18">
        <f t="shared" si="72"/>
        <v>0</v>
      </c>
      <c r="AE28" s="18">
        <f t="shared" si="73"/>
        <v>0</v>
      </c>
      <c r="AF28" s="18">
        <f t="shared" si="74"/>
        <v>0</v>
      </c>
      <c r="AG28" s="18">
        <f t="shared" si="75"/>
        <v>0</v>
      </c>
      <c r="AH28" s="18">
        <f t="shared" si="76"/>
        <v>0</v>
      </c>
      <c r="AI28" s="18">
        <f t="shared" si="77"/>
        <v>0</v>
      </c>
      <c r="AJ28" s="19">
        <f t="shared" si="78"/>
        <v>0</v>
      </c>
      <c r="AK28" s="19">
        <f t="shared" si="79"/>
        <v>0</v>
      </c>
      <c r="AL28" s="2">
        <f t="shared" si="80"/>
        <v>0</v>
      </c>
      <c r="AM28" s="2">
        <f t="shared" si="81"/>
        <v>0</v>
      </c>
      <c r="AN28" s="2">
        <f t="shared" si="82"/>
        <v>0</v>
      </c>
      <c r="AO28" s="2">
        <f t="shared" si="83"/>
        <v>0</v>
      </c>
      <c r="AQ28" s="85" t="str">
        <f t="shared" si="0"/>
        <v/>
      </c>
    </row>
    <row r="29" spans="1:43" x14ac:dyDescent="0.4">
      <c r="A29" s="117">
        <f>A2</f>
        <v>0</v>
      </c>
      <c r="B29" s="2" t="str">
        <f>IFERROR(INDEX(別表!B146:'別表'!B146,MATCH("●",別表!F146:'別表'!F146,0)),"")</f>
        <v/>
      </c>
      <c r="C29" s="2" t="str">
        <f>IFERROR(INDEX(別表!C146:'別表'!C146,MATCH("●",別表!F146:'別表'!F146,0)),"")</f>
        <v/>
      </c>
      <c r="D29" s="40">
        <f t="shared" si="84"/>
        <v>0</v>
      </c>
      <c r="E29" s="3">
        <f t="shared" si="84"/>
        <v>0</v>
      </c>
      <c r="F29" s="3">
        <f t="shared" si="84"/>
        <v>0</v>
      </c>
      <c r="G29" s="3">
        <f t="shared" si="84"/>
        <v>0</v>
      </c>
      <c r="H29" s="3">
        <f t="shared" si="84"/>
        <v>0</v>
      </c>
      <c r="I29" s="3">
        <f t="shared" si="84"/>
        <v>0</v>
      </c>
      <c r="J29" s="3">
        <f t="shared" si="84"/>
        <v>0</v>
      </c>
      <c r="K29" s="3">
        <f t="shared" si="84"/>
        <v>0</v>
      </c>
      <c r="L29" s="3">
        <f t="shared" si="84"/>
        <v>0</v>
      </c>
      <c r="M29" s="3">
        <f t="shared" si="84"/>
        <v>0</v>
      </c>
      <c r="N29" s="3">
        <f t="shared" si="84"/>
        <v>0</v>
      </c>
      <c r="O29" s="3">
        <f t="shared" si="84"/>
        <v>0</v>
      </c>
      <c r="P29" s="3">
        <f t="shared" si="84"/>
        <v>0</v>
      </c>
      <c r="Q29" s="3">
        <f t="shared" si="84"/>
        <v>0</v>
      </c>
      <c r="R29" s="3">
        <f t="shared" si="84"/>
        <v>0</v>
      </c>
      <c r="S29" s="120" t="str">
        <f>CONCATENATE(別表!I146)</f>
        <v/>
      </c>
      <c r="T29" s="115" t="str">
        <f>IFERROR(VLOOKUP(AQ29,別表!B146:G146,6,FALSE),"")</f>
        <v/>
      </c>
      <c r="V29" s="2" t="str">
        <f t="shared" si="63"/>
        <v/>
      </c>
      <c r="W29" s="2" t="str">
        <f t="shared" si="64"/>
        <v/>
      </c>
      <c r="X29" s="2" t="str">
        <f t="shared" si="66"/>
        <v/>
      </c>
      <c r="Y29" s="2" t="str">
        <f t="shared" si="67"/>
        <v/>
      </c>
      <c r="Z29" s="2" t="str">
        <f t="shared" si="68"/>
        <v/>
      </c>
      <c r="AA29" s="18">
        <f t="shared" si="69"/>
        <v>0</v>
      </c>
      <c r="AB29" s="18">
        <f t="shared" si="70"/>
        <v>0</v>
      </c>
      <c r="AC29" s="18">
        <f t="shared" si="71"/>
        <v>0</v>
      </c>
      <c r="AD29" s="18">
        <f t="shared" si="72"/>
        <v>0</v>
      </c>
      <c r="AE29" s="18">
        <f t="shared" si="73"/>
        <v>0</v>
      </c>
      <c r="AF29" s="18">
        <f t="shared" si="74"/>
        <v>0</v>
      </c>
      <c r="AG29" s="18">
        <f t="shared" si="75"/>
        <v>0</v>
      </c>
      <c r="AH29" s="18">
        <f t="shared" si="76"/>
        <v>0</v>
      </c>
      <c r="AI29" s="18">
        <f t="shared" si="77"/>
        <v>0</v>
      </c>
      <c r="AJ29" s="19">
        <f t="shared" si="78"/>
        <v>0</v>
      </c>
      <c r="AK29" s="19">
        <f t="shared" si="79"/>
        <v>0</v>
      </c>
      <c r="AL29" s="2">
        <f t="shared" si="80"/>
        <v>0</v>
      </c>
      <c r="AM29" s="2">
        <f t="shared" si="81"/>
        <v>0</v>
      </c>
      <c r="AN29" s="2">
        <f t="shared" si="82"/>
        <v>0</v>
      </c>
      <c r="AO29" s="2">
        <f t="shared" si="83"/>
        <v>0</v>
      </c>
      <c r="AQ29" s="85" t="str">
        <f t="shared" si="0"/>
        <v/>
      </c>
    </row>
  </sheetData>
  <sheetProtection selectLockedCells="1" selectUnlockedCells="1"/>
  <phoneticPr fontId="18"/>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物品購入等競争入札参加資格審査申請書</vt:lpstr>
      <vt:lpstr>別表</vt:lpstr>
      <vt:lpstr>new_data</vt:lpstr>
      <vt:lpstr>物品購入等競争入札参加資格審査申請書!Print_Area</vt:lpstr>
    </vt:vector>
  </TitlesOfParts>
  <Company>釜石市役所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様式第１号（第○条関係）</dc:title>
  <dc:creator>Saito1687</dc:creator>
  <cp:lastModifiedBy>田中　美貴子</cp:lastModifiedBy>
  <cp:revision>2</cp:revision>
  <cp:lastPrinted>2021-12-14T00:07:37Z</cp:lastPrinted>
  <dcterms:created xsi:type="dcterms:W3CDTF">2021-11-17T04:01:00Z</dcterms:created>
  <dcterms:modified xsi:type="dcterms:W3CDTF">2022-02-08T04:52:20Z</dcterms:modified>
</cp:coreProperties>
</file>