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6年度\動態\"/>
    </mc:Choice>
  </mc:AlternateContent>
  <bookViews>
    <workbookView xWindow="0" yWindow="0" windowWidth="20490" windowHeight="777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calcPr calcId="152511"/>
</workbook>
</file>

<file path=xl/calcChain.xml><?xml version="1.0" encoding="utf-8"?>
<calcChain xmlns="http://schemas.openxmlformats.org/spreadsheetml/2006/main">
  <c r="BK26" i="12" l="1"/>
  <c r="BH26" i="12"/>
  <c r="BE26" i="12"/>
  <c r="BE28" i="12" s="1"/>
  <c r="BK16" i="12"/>
  <c r="BH16" i="12"/>
  <c r="BE16" i="12"/>
  <c r="AY16" i="12"/>
  <c r="BB16" i="12" s="1"/>
  <c r="AV16" i="12"/>
  <c r="AS16" i="12"/>
  <c r="AM16" i="12"/>
  <c r="AJ16" i="12"/>
  <c r="AP16" i="12" s="1"/>
  <c r="AG16" i="12"/>
  <c r="AA16" i="12"/>
  <c r="X16" i="12"/>
  <c r="U16" i="12"/>
  <c r="AY7" i="12"/>
  <c r="AV7" i="12"/>
  <c r="AS7" i="12"/>
  <c r="AM7" i="12"/>
  <c r="AM9" i="12" s="1"/>
  <c r="AJ7" i="12"/>
  <c r="AG7" i="12"/>
  <c r="AA7" i="12"/>
  <c r="X7" i="12"/>
  <c r="X9" i="12" s="1"/>
  <c r="U7" i="12"/>
  <c r="I7" i="12"/>
  <c r="F7" i="12"/>
  <c r="C7" i="12"/>
  <c r="C9" i="12" s="1"/>
  <c r="BK26" i="11"/>
  <c r="BH26" i="11"/>
  <c r="BE26" i="11"/>
  <c r="BK16" i="11"/>
  <c r="BK18" i="11" s="1"/>
  <c r="BH16" i="11"/>
  <c r="BE16" i="11"/>
  <c r="AY16" i="11"/>
  <c r="AV16" i="11"/>
  <c r="BB16" i="11" s="1"/>
  <c r="AS16" i="11"/>
  <c r="AM16" i="11"/>
  <c r="AJ16" i="11"/>
  <c r="AG16" i="11"/>
  <c r="AA16" i="11"/>
  <c r="X16" i="11"/>
  <c r="U16" i="11"/>
  <c r="AY7" i="11"/>
  <c r="AY9" i="11" s="1"/>
  <c r="AV7" i="11"/>
  <c r="AS7" i="11"/>
  <c r="AM7" i="11"/>
  <c r="AJ7" i="11"/>
  <c r="AJ9" i="11" s="1"/>
  <c r="AG7" i="11"/>
  <c r="AA7" i="11"/>
  <c r="X7" i="11"/>
  <c r="U7" i="11"/>
  <c r="U9" i="11" s="1"/>
  <c r="I7" i="11"/>
  <c r="F7" i="11"/>
  <c r="F9" i="11" s="1"/>
  <c r="BE41" i="11" s="1"/>
  <c r="C7" i="11"/>
  <c r="BK26" i="10"/>
  <c r="BH26" i="10"/>
  <c r="BE26" i="10"/>
  <c r="BK16" i="10"/>
  <c r="BH16" i="10"/>
  <c r="BH18" i="10" s="1"/>
  <c r="BE16" i="10"/>
  <c r="AY16" i="10"/>
  <c r="AV16" i="10"/>
  <c r="AS16" i="10"/>
  <c r="AS18" i="10" s="1"/>
  <c r="AM16" i="10"/>
  <c r="AJ16" i="10"/>
  <c r="AG16" i="10"/>
  <c r="AA16" i="10"/>
  <c r="AA18" i="10" s="1"/>
  <c r="X16" i="10"/>
  <c r="U16" i="10"/>
  <c r="AY7" i="10"/>
  <c r="AV7" i="10"/>
  <c r="AS7" i="10"/>
  <c r="AM7" i="10"/>
  <c r="AJ7" i="10"/>
  <c r="AG7" i="10"/>
  <c r="AG9" i="10" s="1"/>
  <c r="AA7" i="10"/>
  <c r="X7" i="10"/>
  <c r="U7" i="10"/>
  <c r="I7" i="10"/>
  <c r="I9" i="10" s="1"/>
  <c r="BI41" i="10" s="1"/>
  <c r="F7" i="10"/>
  <c r="C7" i="10"/>
  <c r="C9" i="10" s="1"/>
  <c r="BK26" i="9"/>
  <c r="BH26" i="9"/>
  <c r="BH28" i="9" s="1"/>
  <c r="BE26" i="9"/>
  <c r="BK16" i="9"/>
  <c r="BH16" i="9"/>
  <c r="BE16" i="9"/>
  <c r="BE18" i="9" s="1"/>
  <c r="AY16" i="9"/>
  <c r="AV16" i="9"/>
  <c r="AS16" i="9"/>
  <c r="AM16" i="9"/>
  <c r="AM18" i="9" s="1"/>
  <c r="AJ16" i="9"/>
  <c r="AG16" i="9"/>
  <c r="AA16" i="9"/>
  <c r="X16" i="9"/>
  <c r="X18" i="9" s="1"/>
  <c r="U16" i="9"/>
  <c r="AY7" i="9"/>
  <c r="AV7" i="9"/>
  <c r="AS7" i="9"/>
  <c r="AS9" i="9" s="1"/>
  <c r="AM7" i="9"/>
  <c r="AJ7" i="9"/>
  <c r="AG7" i="9"/>
  <c r="AA7" i="9"/>
  <c r="AA9" i="9" s="1"/>
  <c r="X7" i="9"/>
  <c r="U7" i="9"/>
  <c r="I7" i="9"/>
  <c r="F7" i="9"/>
  <c r="F9" i="9" s="1"/>
  <c r="BE41" i="9" s="1"/>
  <c r="C7" i="9"/>
  <c r="BK26" i="8"/>
  <c r="BH26" i="8"/>
  <c r="BE26" i="8"/>
  <c r="BE28" i="8" s="1"/>
  <c r="BK16" i="8"/>
  <c r="BH16" i="8"/>
  <c r="BE16" i="8"/>
  <c r="AY16" i="8"/>
  <c r="AY18" i="8" s="1"/>
  <c r="AV16" i="8"/>
  <c r="AS16" i="8"/>
  <c r="AM16" i="8"/>
  <c r="AJ16" i="8"/>
  <c r="AJ18" i="8" s="1"/>
  <c r="AG16" i="8"/>
  <c r="AA16" i="8"/>
  <c r="X16" i="8"/>
  <c r="U16" i="8"/>
  <c r="U18" i="8" s="1"/>
  <c r="AY7" i="8"/>
  <c r="AV7" i="8"/>
  <c r="AS7" i="8"/>
  <c r="AM7" i="8"/>
  <c r="AP7" i="8" s="1"/>
  <c r="AJ7" i="8"/>
  <c r="AG7" i="8"/>
  <c r="AA7" i="8"/>
  <c r="X7" i="8"/>
  <c r="U7" i="8"/>
  <c r="I7" i="8"/>
  <c r="F7" i="8"/>
  <c r="C7" i="8"/>
  <c r="BK26" i="7"/>
  <c r="BH26" i="7"/>
  <c r="BE26" i="7"/>
  <c r="BK16" i="7"/>
  <c r="BK18" i="7" s="1"/>
  <c r="BH16" i="7"/>
  <c r="BE16" i="7"/>
  <c r="AY16" i="7"/>
  <c r="AV16" i="7"/>
  <c r="BB16" i="7" s="1"/>
  <c r="AS16" i="7"/>
  <c r="AM16" i="7"/>
  <c r="AJ16" i="7"/>
  <c r="AG16" i="7"/>
  <c r="AG18" i="7" s="1"/>
  <c r="AA16" i="7"/>
  <c r="X16" i="7"/>
  <c r="U16" i="7"/>
  <c r="AY7" i="7"/>
  <c r="AY9" i="7" s="1"/>
  <c r="AV7" i="7"/>
  <c r="AS7" i="7"/>
  <c r="AM7" i="7"/>
  <c r="AJ7" i="7"/>
  <c r="AJ9" i="7" s="1"/>
  <c r="AG7" i="7"/>
  <c r="AA7" i="7"/>
  <c r="X7" i="7"/>
  <c r="U7" i="7"/>
  <c r="U9" i="7" s="1"/>
  <c r="I7" i="7"/>
  <c r="F7" i="7"/>
  <c r="C7" i="7"/>
  <c r="BK26" i="6"/>
  <c r="BN26" i="6" s="1"/>
  <c r="BH26" i="6"/>
  <c r="BE26" i="6"/>
  <c r="BK16" i="6"/>
  <c r="BH16" i="6"/>
  <c r="BN16" i="6" s="1"/>
  <c r="BE16" i="6"/>
  <c r="AY16" i="6"/>
  <c r="AV16" i="6"/>
  <c r="AS16" i="6"/>
  <c r="AS18" i="6" s="1"/>
  <c r="AM16" i="6"/>
  <c r="AJ16" i="6"/>
  <c r="AG16" i="6"/>
  <c r="AA16" i="6"/>
  <c r="AA18" i="6" s="1"/>
  <c r="X16" i="6"/>
  <c r="U16" i="6"/>
  <c r="AY7" i="6"/>
  <c r="AV7" i="6"/>
  <c r="AS7" i="6"/>
  <c r="AM7" i="6"/>
  <c r="AJ7" i="6"/>
  <c r="AG7" i="6"/>
  <c r="AA7" i="6"/>
  <c r="X7" i="6"/>
  <c r="U7" i="6"/>
  <c r="I7" i="6"/>
  <c r="L7" i="6" s="1"/>
  <c r="F7" i="6"/>
  <c r="C7" i="6"/>
  <c r="BK26" i="5"/>
  <c r="BH26" i="5"/>
  <c r="BH28" i="5" s="1"/>
  <c r="BE26" i="5"/>
  <c r="BK16" i="5"/>
  <c r="BH16" i="5"/>
  <c r="BE16" i="5"/>
  <c r="BE18" i="5" s="1"/>
  <c r="AY16" i="5"/>
  <c r="AV16" i="5"/>
  <c r="AS16" i="5"/>
  <c r="AM16" i="5"/>
  <c r="AP16" i="5" s="1"/>
  <c r="AP18" i="5" s="1"/>
  <c r="AJ16" i="5"/>
  <c r="AG16" i="5"/>
  <c r="AA16" i="5"/>
  <c r="X16" i="5"/>
  <c r="AD16" i="5" s="1"/>
  <c r="AD18" i="5" s="1"/>
  <c r="U16" i="5"/>
  <c r="AY7" i="5"/>
  <c r="AV7" i="5"/>
  <c r="AS7" i="5"/>
  <c r="AS9" i="5" s="1"/>
  <c r="AM7" i="5"/>
  <c r="AJ7" i="5"/>
  <c r="AG7" i="5"/>
  <c r="AA7" i="5"/>
  <c r="AA9" i="5" s="1"/>
  <c r="X7" i="5"/>
  <c r="U7" i="5"/>
  <c r="I7" i="5"/>
  <c r="F7" i="5"/>
  <c r="F9" i="5" s="1"/>
  <c r="BE41" i="5" s="1"/>
  <c r="C7" i="5"/>
  <c r="BK26" i="4"/>
  <c r="BH26" i="4"/>
  <c r="BE26" i="4"/>
  <c r="BE28" i="4" s="1"/>
  <c r="BK16" i="4"/>
  <c r="BH16" i="4"/>
  <c r="BE16" i="4"/>
  <c r="AY16" i="4"/>
  <c r="AY18" i="4" s="1"/>
  <c r="AV16" i="4"/>
  <c r="AS16" i="4"/>
  <c r="AM16" i="4"/>
  <c r="AJ16" i="4"/>
  <c r="AJ18" i="4" s="1"/>
  <c r="AG16" i="4"/>
  <c r="AA16" i="4"/>
  <c r="X16" i="4"/>
  <c r="U16" i="4"/>
  <c r="U18" i="4" s="1"/>
  <c r="AY7" i="4"/>
  <c r="AV7" i="4"/>
  <c r="AS7" i="4"/>
  <c r="AM7" i="4"/>
  <c r="AM9" i="4" s="1"/>
  <c r="AJ7" i="4"/>
  <c r="AG7" i="4"/>
  <c r="AA7" i="4"/>
  <c r="X7" i="4"/>
  <c r="X9" i="4" s="1"/>
  <c r="U7" i="4"/>
  <c r="I7" i="4"/>
  <c r="F7" i="4"/>
  <c r="C7" i="4"/>
  <c r="C9" i="4" s="1"/>
  <c r="BK26" i="3"/>
  <c r="BH26" i="3"/>
  <c r="BE26" i="3"/>
  <c r="BK16" i="3"/>
  <c r="BK18" i="3" s="1"/>
  <c r="BH16" i="3"/>
  <c r="BE16" i="3"/>
  <c r="AY16" i="3"/>
  <c r="AV16" i="3"/>
  <c r="AV18" i="3" s="1"/>
  <c r="AS16" i="3"/>
  <c r="AM16" i="3"/>
  <c r="AJ16" i="3"/>
  <c r="AG16" i="3"/>
  <c r="AG18" i="3" s="1"/>
  <c r="AA16" i="3"/>
  <c r="X16" i="3"/>
  <c r="U16" i="3"/>
  <c r="AY7" i="3"/>
  <c r="AY9" i="3" s="1"/>
  <c r="AV7" i="3"/>
  <c r="AS7" i="3"/>
  <c r="AM7" i="3"/>
  <c r="AJ7" i="3"/>
  <c r="AJ9" i="3" s="1"/>
  <c r="AG7" i="3"/>
  <c r="AA7" i="3"/>
  <c r="X7" i="3"/>
  <c r="AD7" i="3" s="1"/>
  <c r="U7" i="3"/>
  <c r="U9" i="3" s="1"/>
  <c r="I7" i="3"/>
  <c r="F7" i="3"/>
  <c r="C7" i="3"/>
  <c r="C9" i="3" s="1"/>
  <c r="BK26" i="2"/>
  <c r="BN26" i="2" s="1"/>
  <c r="BN28" i="2" s="1"/>
  <c r="BH26" i="2"/>
  <c r="BE26" i="2"/>
  <c r="BK16" i="2"/>
  <c r="BH16" i="2"/>
  <c r="BN16" i="2" s="1"/>
  <c r="BE16" i="2"/>
  <c r="AY16" i="2"/>
  <c r="AV16" i="2"/>
  <c r="AS16" i="2"/>
  <c r="AM16" i="2"/>
  <c r="AJ16" i="2"/>
  <c r="AG16" i="2"/>
  <c r="AA16" i="2"/>
  <c r="AA18" i="2" s="1"/>
  <c r="X16" i="2"/>
  <c r="U16" i="2"/>
  <c r="AY7" i="2"/>
  <c r="AV7" i="2"/>
  <c r="AV9" i="2" s="1"/>
  <c r="AS7" i="2"/>
  <c r="AM7" i="2"/>
  <c r="AJ7" i="2"/>
  <c r="AG7" i="2"/>
  <c r="AG9" i="2" s="1"/>
  <c r="AA7" i="2"/>
  <c r="X7" i="2"/>
  <c r="U7" i="2"/>
  <c r="I7" i="2"/>
  <c r="L7" i="2" s="1"/>
  <c r="F7" i="2"/>
  <c r="C7" i="2"/>
  <c r="B44" i="12"/>
  <c r="AQ41" i="12"/>
  <c r="AM41" i="12"/>
  <c r="AI41" i="12"/>
  <c r="W41" i="12"/>
  <c r="K41" i="12"/>
  <c r="B41" i="12"/>
  <c r="AQ33" i="12"/>
  <c r="AM33" i="12"/>
  <c r="AI33" i="12"/>
  <c r="W33" i="12"/>
  <c r="K33" i="12"/>
  <c r="BK28" i="12"/>
  <c r="BH28" i="12"/>
  <c r="BN26" i="12"/>
  <c r="BN24" i="12"/>
  <c r="BN28" i="12" s="1"/>
  <c r="AQ23" i="12"/>
  <c r="AM23" i="12"/>
  <c r="AI23" i="12"/>
  <c r="W23" i="12"/>
  <c r="K23" i="12"/>
  <c r="BK18" i="12"/>
  <c r="BH18" i="12"/>
  <c r="BE18" i="12"/>
  <c r="AY18" i="12"/>
  <c r="AV18" i="12"/>
  <c r="AS18" i="12"/>
  <c r="AM18" i="12"/>
  <c r="AJ18" i="12"/>
  <c r="AG18" i="12"/>
  <c r="AA18" i="12"/>
  <c r="X18" i="12"/>
  <c r="U18" i="12"/>
  <c r="BN16" i="12"/>
  <c r="AD16" i="12"/>
  <c r="P16" i="12"/>
  <c r="BN14" i="12"/>
  <c r="BB14" i="12"/>
  <c r="AP14" i="12"/>
  <c r="AD14" i="12"/>
  <c r="P14" i="12"/>
  <c r="L13" i="12"/>
  <c r="B13" i="12"/>
  <c r="F11" i="12"/>
  <c r="AY9" i="12"/>
  <c r="AV9" i="12"/>
  <c r="AS9" i="12"/>
  <c r="AJ9" i="12"/>
  <c r="AG9" i="12"/>
  <c r="AA9" i="12"/>
  <c r="U9" i="12"/>
  <c r="I9" i="12"/>
  <c r="BI41" i="12" s="1"/>
  <c r="F9" i="12"/>
  <c r="BE41" i="12" s="1"/>
  <c r="P8" i="12"/>
  <c r="P17" i="12" s="1"/>
  <c r="BB7" i="12"/>
  <c r="L7" i="12"/>
  <c r="P6" i="12"/>
  <c r="P15" i="12" s="1"/>
  <c r="BK5" i="12"/>
  <c r="BH5" i="12"/>
  <c r="BE5" i="12"/>
  <c r="BB5" i="12"/>
  <c r="BB9" i="12" s="1"/>
  <c r="AP5" i="12"/>
  <c r="AD5" i="12"/>
  <c r="L5" i="12"/>
  <c r="L9" i="12" s="1"/>
  <c r="BM41" i="12" s="1"/>
  <c r="B44" i="11"/>
  <c r="AQ41" i="11"/>
  <c r="AM41" i="11"/>
  <c r="AI41" i="11"/>
  <c r="W41" i="11"/>
  <c r="K41" i="11"/>
  <c r="B41" i="11"/>
  <c r="AQ33" i="11"/>
  <c r="AM33" i="11"/>
  <c r="AI33" i="11"/>
  <c r="W33" i="11"/>
  <c r="K33" i="11"/>
  <c r="BK28" i="11"/>
  <c r="BH28" i="11"/>
  <c r="BE28" i="11"/>
  <c r="BN26" i="11"/>
  <c r="BN28" i="11" s="1"/>
  <c r="BN24" i="11"/>
  <c r="AQ23" i="11"/>
  <c r="AM23" i="11"/>
  <c r="AI23" i="11"/>
  <c r="W23" i="11"/>
  <c r="AU23" i="11" s="1"/>
  <c r="S25" i="11" s="1"/>
  <c r="K23" i="11"/>
  <c r="BH18" i="11"/>
  <c r="BE18" i="11"/>
  <c r="AY18" i="11"/>
  <c r="AS18" i="11"/>
  <c r="AM18" i="11"/>
  <c r="AJ18" i="11"/>
  <c r="AG18" i="11"/>
  <c r="AA18" i="11"/>
  <c r="X18" i="11"/>
  <c r="U18" i="11"/>
  <c r="P17" i="11"/>
  <c r="AP16" i="11"/>
  <c r="AD16" i="11"/>
  <c r="AD18" i="11" s="1"/>
  <c r="P16" i="11"/>
  <c r="BN14" i="11"/>
  <c r="BB14" i="11"/>
  <c r="AP14" i="11"/>
  <c r="AP18" i="11" s="1"/>
  <c r="AD14" i="11"/>
  <c r="P14" i="11"/>
  <c r="L13" i="11"/>
  <c r="B13" i="11"/>
  <c r="F11" i="11"/>
  <c r="AV9" i="11"/>
  <c r="AS9" i="11"/>
  <c r="AM9" i="11"/>
  <c r="AG9" i="11"/>
  <c r="AA9" i="11"/>
  <c r="X9" i="11"/>
  <c r="I9" i="11"/>
  <c r="BI41" i="11" s="1"/>
  <c r="C9" i="11"/>
  <c r="P8" i="11"/>
  <c r="AP7" i="11"/>
  <c r="AD7" i="11"/>
  <c r="P6" i="11"/>
  <c r="P15" i="11" s="1"/>
  <c r="BK5" i="11"/>
  <c r="BK7" i="12" s="1"/>
  <c r="BH5" i="11"/>
  <c r="BH7" i="12" s="1"/>
  <c r="BE5" i="11"/>
  <c r="BB5" i="11"/>
  <c r="AP5" i="11"/>
  <c r="AP9" i="11" s="1"/>
  <c r="AD5" i="11"/>
  <c r="AD9" i="11" s="1"/>
  <c r="L5" i="11"/>
  <c r="B44" i="10"/>
  <c r="BE41" i="10"/>
  <c r="AQ41" i="10"/>
  <c r="AM41" i="10"/>
  <c r="AI41" i="10"/>
  <c r="W41" i="10"/>
  <c r="K41" i="10"/>
  <c r="B41" i="10"/>
  <c r="AQ33" i="10"/>
  <c r="AM33" i="10"/>
  <c r="AI33" i="10"/>
  <c r="W33" i="10"/>
  <c r="K33" i="10"/>
  <c r="BK28" i="10"/>
  <c r="BH28" i="10"/>
  <c r="BE28" i="10"/>
  <c r="BN24" i="10"/>
  <c r="AQ23" i="10"/>
  <c r="AM23" i="10"/>
  <c r="AI23" i="10"/>
  <c r="W23" i="10"/>
  <c r="K23" i="10"/>
  <c r="BK18" i="10"/>
  <c r="BE18" i="10"/>
  <c r="AY18" i="10"/>
  <c r="AV18" i="10"/>
  <c r="AM18" i="10"/>
  <c r="AJ18" i="10"/>
  <c r="AG18" i="10"/>
  <c r="X18" i="10"/>
  <c r="U18" i="10"/>
  <c r="P16" i="10"/>
  <c r="BN14" i="10"/>
  <c r="BB14" i="10"/>
  <c r="AP14" i="10"/>
  <c r="AD14" i="10"/>
  <c r="P14" i="10"/>
  <c r="L13" i="10"/>
  <c r="B13" i="10"/>
  <c r="F11" i="10"/>
  <c r="AY9" i="10"/>
  <c r="AV9" i="10"/>
  <c r="AS9" i="10"/>
  <c r="AM9" i="10"/>
  <c r="AJ9" i="10"/>
  <c r="AA9" i="10"/>
  <c r="X9" i="10"/>
  <c r="U9" i="10"/>
  <c r="F9" i="10"/>
  <c r="P8" i="10"/>
  <c r="P17" i="10" s="1"/>
  <c r="P6" i="10"/>
  <c r="P15" i="10" s="1"/>
  <c r="BK5" i="10"/>
  <c r="BK7" i="11" s="1"/>
  <c r="BH5" i="10"/>
  <c r="BE5" i="10"/>
  <c r="BE7" i="11" s="1"/>
  <c r="BB5" i="10"/>
  <c r="BB9" i="10" s="1"/>
  <c r="AP5" i="10"/>
  <c r="AP9" i="10" s="1"/>
  <c r="AD5" i="10"/>
  <c r="AD9" i="10" s="1"/>
  <c r="L5" i="10"/>
  <c r="L7" i="11" s="1"/>
  <c r="B44" i="9"/>
  <c r="AQ41" i="9"/>
  <c r="AM41" i="9"/>
  <c r="AI41" i="9"/>
  <c r="W41" i="9"/>
  <c r="K41" i="9"/>
  <c r="B41" i="9"/>
  <c r="AQ33" i="9"/>
  <c r="AM33" i="9"/>
  <c r="AI33" i="9"/>
  <c r="W33" i="9"/>
  <c r="K33" i="9"/>
  <c r="BK28" i="9"/>
  <c r="BE28" i="9"/>
  <c r="BN24" i="9"/>
  <c r="AQ23" i="9"/>
  <c r="AM23" i="9"/>
  <c r="AI23" i="9"/>
  <c r="W23" i="9"/>
  <c r="K23" i="9"/>
  <c r="BK18" i="9"/>
  <c r="BH18" i="9"/>
  <c r="AY18" i="9"/>
  <c r="AV18" i="9"/>
  <c r="AS18" i="9"/>
  <c r="AJ18" i="9"/>
  <c r="AG18" i="9"/>
  <c r="AA18" i="9"/>
  <c r="U18" i="9"/>
  <c r="BN16" i="9"/>
  <c r="BB16" i="9"/>
  <c r="P16" i="9"/>
  <c r="BN14" i="9"/>
  <c r="BN16" i="10" s="1"/>
  <c r="BB14" i="9"/>
  <c r="BB16" i="10" s="1"/>
  <c r="AP14" i="9"/>
  <c r="AD14" i="9"/>
  <c r="AD16" i="10" s="1"/>
  <c r="AD18" i="10" s="1"/>
  <c r="P14" i="9"/>
  <c r="L13" i="9"/>
  <c r="B13" i="9"/>
  <c r="F11" i="9"/>
  <c r="AY9" i="9"/>
  <c r="AV9" i="9"/>
  <c r="AM9" i="9"/>
  <c r="AJ9" i="9"/>
  <c r="AG9" i="9"/>
  <c r="X9" i="9"/>
  <c r="U9" i="9"/>
  <c r="I9" i="9"/>
  <c r="BI41" i="9" s="1"/>
  <c r="C9" i="9"/>
  <c r="P8" i="9"/>
  <c r="P17" i="9" s="1"/>
  <c r="BB7" i="9"/>
  <c r="AP7" i="9"/>
  <c r="AD7" i="9"/>
  <c r="P6" i="9"/>
  <c r="P15" i="9" s="1"/>
  <c r="BK5" i="9"/>
  <c r="BK7" i="10" s="1"/>
  <c r="BH5" i="9"/>
  <c r="BH7" i="10" s="1"/>
  <c r="BE5" i="9"/>
  <c r="BB5" i="9"/>
  <c r="BB7" i="10" s="1"/>
  <c r="AP5" i="9"/>
  <c r="AP7" i="10" s="1"/>
  <c r="AD5" i="9"/>
  <c r="AD7" i="10" s="1"/>
  <c r="L5" i="9"/>
  <c r="B44" i="8"/>
  <c r="BE41" i="8"/>
  <c r="AQ41" i="8"/>
  <c r="AM41" i="8"/>
  <c r="AI41" i="8"/>
  <c r="W41" i="8"/>
  <c r="K41" i="8"/>
  <c r="AQ33" i="8"/>
  <c r="AM33" i="8"/>
  <c r="AI33" i="8"/>
  <c r="W33" i="8"/>
  <c r="K33" i="8"/>
  <c r="BK28" i="8"/>
  <c r="BH28" i="8"/>
  <c r="BN26" i="8"/>
  <c r="BN24" i="8"/>
  <c r="AQ23" i="8"/>
  <c r="AM23" i="8"/>
  <c r="AI23" i="8"/>
  <c r="W23" i="8"/>
  <c r="K23" i="8"/>
  <c r="BK18" i="8"/>
  <c r="BH18" i="8"/>
  <c r="BE18" i="8"/>
  <c r="AV18" i="8"/>
  <c r="AS18" i="8"/>
  <c r="AM18" i="8"/>
  <c r="AG18" i="8"/>
  <c r="AA18" i="8"/>
  <c r="X18" i="8"/>
  <c r="BN16" i="8"/>
  <c r="AD16" i="8"/>
  <c r="P16" i="8"/>
  <c r="BN14" i="8"/>
  <c r="BN18" i="8" s="1"/>
  <c r="BB14" i="8"/>
  <c r="AP14" i="8"/>
  <c r="AD14" i="8"/>
  <c r="P14" i="8"/>
  <c r="L13" i="8"/>
  <c r="B13" i="8"/>
  <c r="F11" i="8"/>
  <c r="AY9" i="8"/>
  <c r="AV9" i="8"/>
  <c r="AS9" i="8"/>
  <c r="AM9" i="8"/>
  <c r="AJ9" i="8"/>
  <c r="AG9" i="8"/>
  <c r="AA9" i="8"/>
  <c r="X9" i="8"/>
  <c r="U9" i="8"/>
  <c r="I9" i="8"/>
  <c r="BI41" i="8" s="1"/>
  <c r="F9" i="8"/>
  <c r="C9" i="8"/>
  <c r="P8" i="8"/>
  <c r="P17" i="8" s="1"/>
  <c r="BB7" i="8"/>
  <c r="AD7" i="8"/>
  <c r="L7" i="8"/>
  <c r="P6" i="8"/>
  <c r="P15" i="8" s="1"/>
  <c r="BK5" i="8"/>
  <c r="BK7" i="9" s="1"/>
  <c r="BH5" i="8"/>
  <c r="BE5" i="8"/>
  <c r="BE7" i="9" s="1"/>
  <c r="BB5" i="8"/>
  <c r="BB9" i="8" s="1"/>
  <c r="AP5" i="8"/>
  <c r="AD5" i="8"/>
  <c r="AD9" i="8" s="1"/>
  <c r="L5" i="8"/>
  <c r="L9" i="8" s="1"/>
  <c r="BM41" i="8" s="1"/>
  <c r="B44" i="7"/>
  <c r="AQ41" i="7"/>
  <c r="AM41" i="7"/>
  <c r="AI41" i="7"/>
  <c r="W41" i="7"/>
  <c r="K41" i="7"/>
  <c r="B41" i="7"/>
  <c r="AQ33" i="7"/>
  <c r="AM33" i="7"/>
  <c r="AI33" i="7"/>
  <c r="W33" i="7"/>
  <c r="K33" i="7"/>
  <c r="BK28" i="7"/>
  <c r="BH28" i="7"/>
  <c r="BE28" i="7"/>
  <c r="BN26" i="7"/>
  <c r="BN24" i="7"/>
  <c r="BN28" i="7" s="1"/>
  <c r="AQ23" i="7"/>
  <c r="AM23" i="7"/>
  <c r="AI23" i="7"/>
  <c r="W23" i="7"/>
  <c r="K23" i="7"/>
  <c r="BH18" i="7"/>
  <c r="BE18" i="7"/>
  <c r="AY18" i="7"/>
  <c r="AS18" i="7"/>
  <c r="AM18" i="7"/>
  <c r="AJ18" i="7"/>
  <c r="AA18" i="7"/>
  <c r="X18" i="7"/>
  <c r="U18" i="7"/>
  <c r="AP16" i="7"/>
  <c r="AD16" i="7"/>
  <c r="P16" i="7"/>
  <c r="BN14" i="7"/>
  <c r="BB14" i="7"/>
  <c r="AP14" i="7"/>
  <c r="AP18" i="7" s="1"/>
  <c r="AD14" i="7"/>
  <c r="P14" i="7"/>
  <c r="L13" i="7"/>
  <c r="B13" i="7"/>
  <c r="F11" i="7"/>
  <c r="AV9" i="7"/>
  <c r="AS9" i="7"/>
  <c r="AM9" i="7"/>
  <c r="AG9" i="7"/>
  <c r="AA9" i="7"/>
  <c r="X9" i="7"/>
  <c r="I9" i="7"/>
  <c r="BI41" i="7" s="1"/>
  <c r="F9" i="7"/>
  <c r="BE41" i="7" s="1"/>
  <c r="C9" i="7"/>
  <c r="P8" i="7"/>
  <c r="P17" i="7" s="1"/>
  <c r="AP7" i="7"/>
  <c r="AD7" i="7"/>
  <c r="L7" i="7"/>
  <c r="P6" i="7"/>
  <c r="P15" i="7" s="1"/>
  <c r="BK5" i="7"/>
  <c r="BH5" i="7"/>
  <c r="BE5" i="7"/>
  <c r="BE7" i="8" s="1"/>
  <c r="BB5" i="7"/>
  <c r="AP5" i="7"/>
  <c r="AD5" i="7"/>
  <c r="AD9" i="7" s="1"/>
  <c r="L5" i="7"/>
  <c r="B44" i="6"/>
  <c r="AQ41" i="6"/>
  <c r="AM41" i="6"/>
  <c r="AI41" i="6"/>
  <c r="W41" i="6"/>
  <c r="K41" i="6"/>
  <c r="B41" i="6"/>
  <c r="AQ33" i="6"/>
  <c r="AM33" i="6"/>
  <c r="AI33" i="6"/>
  <c r="W33" i="6"/>
  <c r="K33" i="6"/>
  <c r="BK28" i="6"/>
  <c r="BH28" i="6"/>
  <c r="BE28" i="6"/>
  <c r="BN24" i="6"/>
  <c r="AQ23" i="6"/>
  <c r="AM23" i="6"/>
  <c r="AI23" i="6"/>
  <c r="W23" i="6"/>
  <c r="AU23" i="6" s="1"/>
  <c r="K23" i="6"/>
  <c r="BK18" i="6"/>
  <c r="BE18" i="6"/>
  <c r="AY18" i="6"/>
  <c r="AV18" i="6"/>
  <c r="AM18" i="6"/>
  <c r="AJ18" i="6"/>
  <c r="AG18" i="6"/>
  <c r="X18" i="6"/>
  <c r="U18" i="6"/>
  <c r="BB16" i="6"/>
  <c r="AP16" i="6"/>
  <c r="P16" i="6"/>
  <c r="BN14" i="6"/>
  <c r="BB14" i="6"/>
  <c r="BB18" i="6" s="1"/>
  <c r="AP14" i="6"/>
  <c r="AD14" i="6"/>
  <c r="P14" i="6"/>
  <c r="L13" i="6"/>
  <c r="B13" i="6"/>
  <c r="F11" i="6"/>
  <c r="AY9" i="6"/>
  <c r="AV9" i="6"/>
  <c r="AS9" i="6"/>
  <c r="AM9" i="6"/>
  <c r="AJ9" i="6"/>
  <c r="AG9" i="6"/>
  <c r="AA9" i="6"/>
  <c r="X9" i="6"/>
  <c r="U9" i="6"/>
  <c r="I9" i="6"/>
  <c r="BI41" i="6" s="1"/>
  <c r="F9" i="6"/>
  <c r="BE41" i="6" s="1"/>
  <c r="C9" i="6"/>
  <c r="P8" i="6"/>
  <c r="P17" i="6" s="1"/>
  <c r="BB7" i="6"/>
  <c r="AP7" i="6"/>
  <c r="AD7" i="6"/>
  <c r="P6" i="6"/>
  <c r="P15" i="6" s="1"/>
  <c r="BK5" i="6"/>
  <c r="BK7" i="7" s="1"/>
  <c r="BH5" i="6"/>
  <c r="BH7" i="7" s="1"/>
  <c r="BE5" i="6"/>
  <c r="BB5" i="6"/>
  <c r="AP5" i="6"/>
  <c r="AP9" i="6" s="1"/>
  <c r="AD5" i="6"/>
  <c r="AD9" i="6" s="1"/>
  <c r="L5" i="6"/>
  <c r="B44" i="5"/>
  <c r="AQ41" i="5"/>
  <c r="AM41" i="5"/>
  <c r="AI41" i="5"/>
  <c r="W41" i="5"/>
  <c r="K41" i="5"/>
  <c r="B41" i="5"/>
  <c r="AQ33" i="5"/>
  <c r="AM33" i="5"/>
  <c r="AI33" i="5"/>
  <c r="W33" i="5"/>
  <c r="K33" i="5"/>
  <c r="BK28" i="5"/>
  <c r="BE28" i="5"/>
  <c r="BN24" i="5"/>
  <c r="AQ23" i="5"/>
  <c r="AM23" i="5"/>
  <c r="AI23" i="5"/>
  <c r="W23" i="5"/>
  <c r="K23" i="5"/>
  <c r="BK18" i="5"/>
  <c r="BH18" i="5"/>
  <c r="AY18" i="5"/>
  <c r="AV18" i="5"/>
  <c r="AS18" i="5"/>
  <c r="AM18" i="5"/>
  <c r="AJ18" i="5"/>
  <c r="AG18" i="5"/>
  <c r="AA18" i="5"/>
  <c r="X18" i="5"/>
  <c r="U18" i="5"/>
  <c r="BN16" i="5"/>
  <c r="BB16" i="5"/>
  <c r="P16" i="5"/>
  <c r="BN14" i="5"/>
  <c r="BN18" i="5" s="1"/>
  <c r="BB14" i="5"/>
  <c r="AP14" i="5"/>
  <c r="AD14" i="5"/>
  <c r="P14" i="5"/>
  <c r="L13" i="5"/>
  <c r="B13" i="5"/>
  <c r="F11" i="5"/>
  <c r="AY9" i="5"/>
  <c r="AV9" i="5"/>
  <c r="AM9" i="5"/>
  <c r="AJ9" i="5"/>
  <c r="AG9" i="5"/>
  <c r="X9" i="5"/>
  <c r="U9" i="5"/>
  <c r="I9" i="5"/>
  <c r="BI41" i="5" s="1"/>
  <c r="C9" i="5"/>
  <c r="P8" i="5"/>
  <c r="P17" i="5" s="1"/>
  <c r="BB7" i="5"/>
  <c r="AP7" i="5"/>
  <c r="AD7" i="5"/>
  <c r="P6" i="5"/>
  <c r="P15" i="5" s="1"/>
  <c r="BK5" i="5"/>
  <c r="BK7" i="6" s="1"/>
  <c r="BH5" i="5"/>
  <c r="BE5" i="5"/>
  <c r="BE7" i="6" s="1"/>
  <c r="BB5" i="5"/>
  <c r="BB9" i="5" s="1"/>
  <c r="AP5" i="5"/>
  <c r="AP9" i="5" s="1"/>
  <c r="AD5" i="5"/>
  <c r="AD9" i="5" s="1"/>
  <c r="L5" i="5"/>
  <c r="B44" i="4"/>
  <c r="AQ41" i="4"/>
  <c r="AM41" i="4"/>
  <c r="AI41" i="4"/>
  <c r="W41" i="4"/>
  <c r="K41" i="4"/>
  <c r="AU41" i="4" s="1"/>
  <c r="B41" i="4"/>
  <c r="AQ33" i="4"/>
  <c r="AM33" i="4"/>
  <c r="AI33" i="4"/>
  <c r="W33" i="4"/>
  <c r="K33" i="4"/>
  <c r="BK28" i="4"/>
  <c r="BH28" i="4"/>
  <c r="BN26" i="4"/>
  <c r="BN24" i="4"/>
  <c r="AQ23" i="4"/>
  <c r="AM23" i="4"/>
  <c r="AI23" i="4"/>
  <c r="W23" i="4"/>
  <c r="K23" i="4"/>
  <c r="BK18" i="4"/>
  <c r="BH18" i="4"/>
  <c r="BE18" i="4"/>
  <c r="AV18" i="4"/>
  <c r="AS18" i="4"/>
  <c r="AM18" i="4"/>
  <c r="AG18" i="4"/>
  <c r="AA18" i="4"/>
  <c r="X18" i="4"/>
  <c r="BN16" i="4"/>
  <c r="AD16" i="4"/>
  <c r="P16" i="4"/>
  <c r="BN14" i="4"/>
  <c r="BN18" i="4" s="1"/>
  <c r="BB14" i="4"/>
  <c r="AP14" i="4"/>
  <c r="AD14" i="4"/>
  <c r="P14" i="4"/>
  <c r="L13" i="4"/>
  <c r="B13" i="4"/>
  <c r="F11" i="4"/>
  <c r="AY9" i="4"/>
  <c r="AV9" i="4"/>
  <c r="AS9" i="4"/>
  <c r="AJ9" i="4"/>
  <c r="AG9" i="4"/>
  <c r="AA9" i="4"/>
  <c r="U9" i="4"/>
  <c r="I9" i="4"/>
  <c r="BI41" i="4" s="1"/>
  <c r="F9" i="4"/>
  <c r="BE41" i="4" s="1"/>
  <c r="P8" i="4"/>
  <c r="P17" i="4" s="1"/>
  <c r="BB7" i="4"/>
  <c r="AP7" i="4"/>
  <c r="L7" i="4"/>
  <c r="P6" i="4"/>
  <c r="P15" i="4" s="1"/>
  <c r="BK5" i="4"/>
  <c r="BK7" i="5" s="1"/>
  <c r="BK9" i="5" s="1"/>
  <c r="BH5" i="4"/>
  <c r="BE5" i="4"/>
  <c r="BE7" i="5" s="1"/>
  <c r="BB5" i="4"/>
  <c r="BB9" i="4" s="1"/>
  <c r="AP5" i="4"/>
  <c r="AP9" i="4" s="1"/>
  <c r="AD5" i="4"/>
  <c r="L5" i="4"/>
  <c r="L9" i="4" s="1"/>
  <c r="BM41" i="4" s="1"/>
  <c r="B44" i="3"/>
  <c r="BM41" i="3"/>
  <c r="AQ41" i="3"/>
  <c r="AM41" i="3"/>
  <c r="AI41" i="3"/>
  <c r="W41" i="3"/>
  <c r="K41" i="3"/>
  <c r="B41" i="3"/>
  <c r="AQ33" i="3"/>
  <c r="AM33" i="3"/>
  <c r="AI33" i="3"/>
  <c r="W33" i="3"/>
  <c r="K33" i="3"/>
  <c r="BK28" i="3"/>
  <c r="BH28" i="3"/>
  <c r="BE28" i="3"/>
  <c r="BN26" i="3"/>
  <c r="BN24" i="3"/>
  <c r="AQ23" i="3"/>
  <c r="AM23" i="3"/>
  <c r="AI23" i="3"/>
  <c r="W23" i="3"/>
  <c r="K23" i="3"/>
  <c r="BH18" i="3"/>
  <c r="BE18" i="3"/>
  <c r="AY18" i="3"/>
  <c r="AS18" i="3"/>
  <c r="AM18" i="3"/>
  <c r="AJ18" i="3"/>
  <c r="AA18" i="3"/>
  <c r="X18" i="3"/>
  <c r="U18" i="3"/>
  <c r="BN16" i="3"/>
  <c r="AP16" i="3"/>
  <c r="AD16" i="3"/>
  <c r="P16" i="3"/>
  <c r="BN14" i="3"/>
  <c r="BN18" i="3" s="1"/>
  <c r="BB14" i="3"/>
  <c r="AP14" i="3"/>
  <c r="AP18" i="3" s="1"/>
  <c r="AD14" i="3"/>
  <c r="P14" i="3"/>
  <c r="L13" i="3"/>
  <c r="B13" i="3"/>
  <c r="F11" i="3"/>
  <c r="AV9" i="3"/>
  <c r="AS9" i="3"/>
  <c r="AM9" i="3"/>
  <c r="AG9" i="3"/>
  <c r="AA9" i="3"/>
  <c r="X9" i="3"/>
  <c r="I9" i="3"/>
  <c r="BI41" i="3" s="1"/>
  <c r="F9" i="3"/>
  <c r="BE41" i="3" s="1"/>
  <c r="P8" i="3"/>
  <c r="P17" i="3" s="1"/>
  <c r="L7" i="3"/>
  <c r="P6" i="3"/>
  <c r="P15" i="3" s="1"/>
  <c r="BK5" i="3"/>
  <c r="BK7" i="4" s="1"/>
  <c r="BH5" i="3"/>
  <c r="BE5" i="3"/>
  <c r="BB5" i="3"/>
  <c r="AP5" i="3"/>
  <c r="AD5" i="3"/>
  <c r="AD9" i="3" s="1"/>
  <c r="L5" i="3"/>
  <c r="L9" i="3" s="1"/>
  <c r="B44" i="2"/>
  <c r="AQ41" i="2"/>
  <c r="AM41" i="2"/>
  <c r="AI41" i="2"/>
  <c r="W41" i="2"/>
  <c r="AU41" i="2" s="1"/>
  <c r="K41" i="2"/>
  <c r="B41" i="2"/>
  <c r="AQ33" i="2"/>
  <c r="AM33" i="2"/>
  <c r="AI33" i="2"/>
  <c r="W33" i="2"/>
  <c r="K33" i="2"/>
  <c r="BK28" i="2"/>
  <c r="BH28" i="2"/>
  <c r="BE28" i="2"/>
  <c r="BN24" i="2"/>
  <c r="AQ23" i="2"/>
  <c r="AM23" i="2"/>
  <c r="AI23" i="2"/>
  <c r="W23" i="2"/>
  <c r="K23" i="2"/>
  <c r="BK18" i="2"/>
  <c r="BH18" i="2"/>
  <c r="BE18" i="2"/>
  <c r="AY18" i="2"/>
  <c r="AV18" i="2"/>
  <c r="AS18" i="2"/>
  <c r="AM18" i="2"/>
  <c r="AJ18" i="2"/>
  <c r="AG18" i="2"/>
  <c r="X18" i="2"/>
  <c r="U18" i="2"/>
  <c r="P17" i="2"/>
  <c r="BB16" i="2"/>
  <c r="AP16" i="2"/>
  <c r="AD16" i="2"/>
  <c r="AD18" i="2" s="1"/>
  <c r="P16" i="2"/>
  <c r="BN14" i="2"/>
  <c r="BN18" i="2" s="1"/>
  <c r="BB14" i="2"/>
  <c r="BB18" i="2" s="1"/>
  <c r="AP14" i="2"/>
  <c r="AP18" i="2" s="1"/>
  <c r="AD14" i="2"/>
  <c r="P14" i="2"/>
  <c r="L13" i="2"/>
  <c r="B13" i="2"/>
  <c r="F11" i="2"/>
  <c r="AY9" i="2"/>
  <c r="AS9" i="2"/>
  <c r="AM9" i="2"/>
  <c r="AJ9" i="2"/>
  <c r="AA9" i="2"/>
  <c r="X9" i="2"/>
  <c r="U9" i="2"/>
  <c r="F9" i="2"/>
  <c r="BE41" i="2" s="1"/>
  <c r="C9" i="2"/>
  <c r="P8" i="2"/>
  <c r="AP7" i="2"/>
  <c r="AD7" i="2"/>
  <c r="P6" i="2"/>
  <c r="P15" i="2" s="1"/>
  <c r="BK5" i="2"/>
  <c r="BK7" i="3" s="1"/>
  <c r="BK9" i="3" s="1"/>
  <c r="BH5" i="2"/>
  <c r="BH7" i="3" s="1"/>
  <c r="BE5" i="2"/>
  <c r="BB5" i="2"/>
  <c r="AP5" i="2"/>
  <c r="AP9" i="2" s="1"/>
  <c r="AD5" i="2"/>
  <c r="AD9" i="2" s="1"/>
  <c r="L5" i="2"/>
  <c r="AE44" i="1"/>
  <c r="AE44" i="2" s="1"/>
  <c r="AE44" i="3" s="1"/>
  <c r="AE44" i="4" s="1"/>
  <c r="AE44" i="5" s="1"/>
  <c r="AE44" i="6" s="1"/>
  <c r="AE44" i="7" s="1"/>
  <c r="AE44" i="8" s="1"/>
  <c r="AE44" i="9" s="1"/>
  <c r="AE44" i="10" s="1"/>
  <c r="AE44" i="11" s="1"/>
  <c r="AE44" i="12" s="1"/>
  <c r="AA44" i="1"/>
  <c r="AA44" i="2" s="1"/>
  <c r="AA44" i="3" s="1"/>
  <c r="AA44" i="4" s="1"/>
  <c r="AA44" i="5" s="1"/>
  <c r="S44" i="1"/>
  <c r="S44" i="2" s="1"/>
  <c r="S44" i="3" s="1"/>
  <c r="S44" i="4" s="1"/>
  <c r="S44" i="5" s="1"/>
  <c r="S44" i="6" s="1"/>
  <c r="S44" i="7" s="1"/>
  <c r="S44" i="8" s="1"/>
  <c r="S44" i="9" s="1"/>
  <c r="S44" i="10" s="1"/>
  <c r="S44" i="11" s="1"/>
  <c r="S44" i="12" s="1"/>
  <c r="O44" i="1"/>
  <c r="O44" i="2" s="1"/>
  <c r="O44" i="3" s="1"/>
  <c r="O44" i="4" s="1"/>
  <c r="G44" i="1"/>
  <c r="G44" i="2" s="1"/>
  <c r="G44" i="3" s="1"/>
  <c r="G44" i="4" s="1"/>
  <c r="G44" i="5" s="1"/>
  <c r="G44" i="6" s="1"/>
  <c r="G44" i="7" s="1"/>
  <c r="G44" i="8" s="1"/>
  <c r="C44" i="1"/>
  <c r="C44" i="2" s="1"/>
  <c r="B44" i="1"/>
  <c r="AQ41" i="1"/>
  <c r="AM41" i="1"/>
  <c r="AI41" i="1"/>
  <c r="W41" i="1"/>
  <c r="K41" i="1"/>
  <c r="B41" i="1"/>
  <c r="AE36" i="1"/>
  <c r="AE36" i="2" s="1"/>
  <c r="AE36" i="3" s="1"/>
  <c r="AE36" i="4" s="1"/>
  <c r="AE36" i="5" s="1"/>
  <c r="AE36" i="6" s="1"/>
  <c r="AE36" i="7" s="1"/>
  <c r="AE36" i="8" s="1"/>
  <c r="AE36" i="9" s="1"/>
  <c r="AE36" i="10" s="1"/>
  <c r="AE36" i="11" s="1"/>
  <c r="AE36" i="12" s="1"/>
  <c r="AA36" i="1"/>
  <c r="AA36" i="2" s="1"/>
  <c r="AA36" i="3" s="1"/>
  <c r="S36" i="1"/>
  <c r="S36" i="2" s="1"/>
  <c r="S36" i="3" s="1"/>
  <c r="S36" i="4" s="1"/>
  <c r="S36" i="5" s="1"/>
  <c r="S36" i="6" s="1"/>
  <c r="S36" i="7" s="1"/>
  <c r="S36" i="8" s="1"/>
  <c r="S36" i="9" s="1"/>
  <c r="S36" i="10" s="1"/>
  <c r="S36" i="11" s="1"/>
  <c r="S36" i="12" s="1"/>
  <c r="O36" i="1"/>
  <c r="O36" i="2" s="1"/>
  <c r="G36" i="1"/>
  <c r="G36" i="2" s="1"/>
  <c r="G36" i="3" s="1"/>
  <c r="G36" i="4" s="1"/>
  <c r="G36" i="5" s="1"/>
  <c r="G36" i="6" s="1"/>
  <c r="G36" i="7" s="1"/>
  <c r="G36" i="8" s="1"/>
  <c r="C36" i="1"/>
  <c r="C36" i="2" s="1"/>
  <c r="C36" i="3" s="1"/>
  <c r="C36" i="4" s="1"/>
  <c r="AQ33" i="1"/>
  <c r="AQ36" i="1" s="1"/>
  <c r="AQ36" i="2" s="1"/>
  <c r="AM33" i="1"/>
  <c r="AI33" i="1"/>
  <c r="W33" i="1"/>
  <c r="AU33" i="1" s="1"/>
  <c r="K33" i="1"/>
  <c r="BK28" i="1"/>
  <c r="BH28" i="1"/>
  <c r="BE28" i="1"/>
  <c r="BN26" i="1"/>
  <c r="BN24" i="1"/>
  <c r="BN28" i="1" s="1"/>
  <c r="AQ23" i="1"/>
  <c r="AM23" i="1"/>
  <c r="AI23" i="1"/>
  <c r="W23" i="1"/>
  <c r="K23" i="1"/>
  <c r="BK18" i="1"/>
  <c r="BH18" i="1"/>
  <c r="BE18" i="1"/>
  <c r="AY18" i="1"/>
  <c r="AV18" i="1"/>
  <c r="AS18" i="1"/>
  <c r="AM18" i="1"/>
  <c r="AJ18" i="1"/>
  <c r="AG18" i="1"/>
  <c r="AA18" i="1"/>
  <c r="X18" i="1"/>
  <c r="U18" i="1"/>
  <c r="BN16" i="1"/>
  <c r="BB16" i="1"/>
  <c r="AP16" i="1"/>
  <c r="AD16" i="1"/>
  <c r="P16" i="1"/>
  <c r="BN14" i="1"/>
  <c r="BB14" i="1"/>
  <c r="BB18" i="1" s="1"/>
  <c r="AP14" i="1"/>
  <c r="AP18" i="1" s="1"/>
  <c r="AD14" i="1"/>
  <c r="P14" i="1"/>
  <c r="L13" i="1"/>
  <c r="B13" i="1"/>
  <c r="F11" i="1"/>
  <c r="AY9" i="1"/>
  <c r="AV9" i="1"/>
  <c r="AS9" i="1"/>
  <c r="AM9" i="1"/>
  <c r="AJ9" i="1"/>
  <c r="AG9" i="1"/>
  <c r="AA9" i="1"/>
  <c r="X9" i="1"/>
  <c r="U9" i="1"/>
  <c r="I9" i="1"/>
  <c r="BI41" i="1" s="1"/>
  <c r="BI44" i="1" s="1"/>
  <c r="F9" i="1"/>
  <c r="BE41" i="1" s="1"/>
  <c r="BE44" i="1" s="1"/>
  <c r="BE44" i="2" s="1"/>
  <c r="C9" i="1"/>
  <c r="P8" i="1"/>
  <c r="P17" i="1" s="1"/>
  <c r="BK7" i="1"/>
  <c r="BH7" i="1"/>
  <c r="BN7" i="1" s="1"/>
  <c r="BE7" i="1"/>
  <c r="BB7" i="1"/>
  <c r="AP7" i="1"/>
  <c r="AD7" i="1"/>
  <c r="L7" i="1"/>
  <c r="P6" i="1"/>
  <c r="P15" i="1" s="1"/>
  <c r="BK5" i="1"/>
  <c r="BK7" i="2" s="1"/>
  <c r="BH5" i="1"/>
  <c r="BH7" i="2" s="1"/>
  <c r="BE5" i="1"/>
  <c r="BE7" i="2" s="1"/>
  <c r="BB5" i="1"/>
  <c r="BB9" i="1" s="1"/>
  <c r="AP5" i="1"/>
  <c r="AP9" i="1" s="1"/>
  <c r="AD5" i="1"/>
  <c r="AD9" i="1" s="1"/>
  <c r="L5" i="1"/>
  <c r="BN28" i="6" l="1"/>
  <c r="BN7" i="2"/>
  <c r="AD18" i="1"/>
  <c r="W36" i="2"/>
  <c r="BN7" i="3"/>
  <c r="BB7" i="3"/>
  <c r="BB9" i="3" s="1"/>
  <c r="BB16" i="3"/>
  <c r="AU41" i="3"/>
  <c r="AD7" i="4"/>
  <c r="AD9" i="4" s="1"/>
  <c r="BK9" i="4"/>
  <c r="BB16" i="4"/>
  <c r="L7" i="5"/>
  <c r="L9" i="5" s="1"/>
  <c r="BM41" i="5" s="1"/>
  <c r="BB18" i="5"/>
  <c r="BN26" i="5"/>
  <c r="BN28" i="5" s="1"/>
  <c r="BN5" i="6"/>
  <c r="AP18" i="6"/>
  <c r="AD16" i="6"/>
  <c r="AD18" i="7"/>
  <c r="BN16" i="7"/>
  <c r="AV18" i="7"/>
  <c r="BB16" i="8"/>
  <c r="L7" i="9"/>
  <c r="BN26" i="9"/>
  <c r="BN7" i="12"/>
  <c r="BN16" i="11"/>
  <c r="BN18" i="11" s="1"/>
  <c r="AI25" i="11"/>
  <c r="AD18" i="12"/>
  <c r="AU41" i="1"/>
  <c r="AI44" i="1"/>
  <c r="BB9" i="2"/>
  <c r="BB7" i="2"/>
  <c r="I9" i="2"/>
  <c r="BI41" i="2" s="1"/>
  <c r="BI44" i="2" s="1"/>
  <c r="AI44" i="2"/>
  <c r="AD18" i="3"/>
  <c r="BN28" i="3"/>
  <c r="AD18" i="4"/>
  <c r="BH18" i="6"/>
  <c r="BB7" i="7"/>
  <c r="AP9" i="8"/>
  <c r="AD18" i="8"/>
  <c r="BN5" i="9"/>
  <c r="BN7" i="10" s="1"/>
  <c r="AD16" i="9"/>
  <c r="BB18" i="10"/>
  <c r="BN5" i="11"/>
  <c r="BB7" i="11"/>
  <c r="BB9" i="11" s="1"/>
  <c r="BB18" i="11"/>
  <c r="AV18" i="11"/>
  <c r="C25" i="11"/>
  <c r="BH9" i="12"/>
  <c r="AD7" i="12"/>
  <c r="AD9" i="12" s="1"/>
  <c r="BB18" i="12"/>
  <c r="AP7" i="3"/>
  <c r="AP9" i="3" s="1"/>
  <c r="L9" i="6"/>
  <c r="BM41" i="6" s="1"/>
  <c r="L9" i="1"/>
  <c r="BM41" i="1" s="1"/>
  <c r="BM44" i="1" s="1"/>
  <c r="BE9" i="1"/>
  <c r="BN18" i="1"/>
  <c r="K36" i="1"/>
  <c r="L9" i="2"/>
  <c r="BM41" i="2" s="1"/>
  <c r="BE9" i="2"/>
  <c r="BB18" i="3"/>
  <c r="BB18" i="4"/>
  <c r="AP16" i="4"/>
  <c r="AP18" i="4" s="1"/>
  <c r="BN28" i="4"/>
  <c r="AU33" i="4"/>
  <c r="AI44" i="4"/>
  <c r="AD18" i="6"/>
  <c r="BB18" i="8"/>
  <c r="AP16" i="8"/>
  <c r="AP18" i="8" s="1"/>
  <c r="BN28" i="8"/>
  <c r="BE9" i="9"/>
  <c r="AP16" i="9"/>
  <c r="BN18" i="10"/>
  <c r="L9" i="11"/>
  <c r="BM41" i="11" s="1"/>
  <c r="BK9" i="11"/>
  <c r="AM25" i="11"/>
  <c r="AP7" i="12"/>
  <c r="AP9" i="12" s="1"/>
  <c r="BN18" i="12"/>
  <c r="C44" i="3"/>
  <c r="K44" i="2"/>
  <c r="AI36" i="2"/>
  <c r="BH9" i="3"/>
  <c r="AQ25" i="6"/>
  <c r="AA25" i="6"/>
  <c r="K25" i="6"/>
  <c r="G25" i="6"/>
  <c r="S25" i="6"/>
  <c r="C25" i="6"/>
  <c r="AU41" i="11"/>
  <c r="C36" i="5"/>
  <c r="C36" i="6" s="1"/>
  <c r="C36" i="7" s="1"/>
  <c r="C36" i="8" s="1"/>
  <c r="K36" i="4"/>
  <c r="K36" i="5" s="1"/>
  <c r="K36" i="6" s="1"/>
  <c r="K36" i="7" s="1"/>
  <c r="K36" i="8" s="1"/>
  <c r="K36" i="9" s="1"/>
  <c r="K36" i="10" s="1"/>
  <c r="K36" i="11" s="1"/>
  <c r="K36" i="12" s="1"/>
  <c r="AI36" i="1"/>
  <c r="G44" i="9"/>
  <c r="G44" i="10" s="1"/>
  <c r="G44" i="11" s="1"/>
  <c r="G44" i="12" s="1"/>
  <c r="AQ44" i="8"/>
  <c r="W44" i="1"/>
  <c r="AM44" i="1"/>
  <c r="AU33" i="2"/>
  <c r="BE7" i="4"/>
  <c r="BE9" i="4" s="1"/>
  <c r="BE44" i="3"/>
  <c r="BE44" i="4" s="1"/>
  <c r="AU33" i="3"/>
  <c r="W44" i="3"/>
  <c r="BN18" i="6"/>
  <c r="AI25" i="6"/>
  <c r="O25" i="6"/>
  <c r="BE7" i="3"/>
  <c r="BE9" i="3" s="1"/>
  <c r="O36" i="3"/>
  <c r="AU23" i="1"/>
  <c r="W25" i="1" s="1"/>
  <c r="BK9" i="2"/>
  <c r="BH7" i="5"/>
  <c r="BN7" i="5" s="1"/>
  <c r="BN5" i="4"/>
  <c r="AQ25" i="4"/>
  <c r="BN5" i="1"/>
  <c r="BN9" i="1" s="1"/>
  <c r="BH9" i="1"/>
  <c r="BK9" i="1"/>
  <c r="G36" i="9"/>
  <c r="G36" i="10" s="1"/>
  <c r="G36" i="11" s="1"/>
  <c r="G36" i="12" s="1"/>
  <c r="AQ36" i="8"/>
  <c r="AQ36" i="9" s="1"/>
  <c r="AQ36" i="10" s="1"/>
  <c r="AQ36" i="11" s="1"/>
  <c r="AQ36" i="12" s="1"/>
  <c r="W36" i="1"/>
  <c r="AM36" i="1"/>
  <c r="AM36" i="2" s="1"/>
  <c r="AU36" i="2" s="1"/>
  <c r="K44" i="1"/>
  <c r="AA44" i="6"/>
  <c r="AA44" i="7" s="1"/>
  <c r="AA44" i="8" s="1"/>
  <c r="AI44" i="5"/>
  <c r="AQ44" i="1"/>
  <c r="AQ44" i="2" s="1"/>
  <c r="AQ44" i="3" s="1"/>
  <c r="AQ44" i="4" s="1"/>
  <c r="AQ44" i="5" s="1"/>
  <c r="AQ44" i="6" s="1"/>
  <c r="AQ44" i="7" s="1"/>
  <c r="BN5" i="2"/>
  <c r="BN9" i="2" s="1"/>
  <c r="AU23" i="2"/>
  <c r="AQ25" i="2" s="1"/>
  <c r="K36" i="2"/>
  <c r="BH7" i="4"/>
  <c r="BN7" i="4" s="1"/>
  <c r="BN5" i="3"/>
  <c r="BN9" i="3" s="1"/>
  <c r="K36" i="3"/>
  <c r="AI44" i="3"/>
  <c r="BH7" i="6"/>
  <c r="BH9" i="5"/>
  <c r="BN5" i="5"/>
  <c r="BB9" i="6"/>
  <c r="AM25" i="6"/>
  <c r="AE25" i="6"/>
  <c r="BH7" i="8"/>
  <c r="BH9" i="7"/>
  <c r="BN5" i="7"/>
  <c r="BN9" i="7" s="1"/>
  <c r="AA36" i="4"/>
  <c r="AI36" i="3"/>
  <c r="O44" i="5"/>
  <c r="O44" i="6" s="1"/>
  <c r="O44" i="7" s="1"/>
  <c r="O44" i="8" s="1"/>
  <c r="O44" i="9" s="1"/>
  <c r="O44" i="10" s="1"/>
  <c r="O44" i="11" s="1"/>
  <c r="O44" i="12" s="1"/>
  <c r="W44" i="4"/>
  <c r="BH9" i="2"/>
  <c r="W44" i="2"/>
  <c r="BE7" i="7"/>
  <c r="BE9" i="6"/>
  <c r="AU25" i="6"/>
  <c r="BE7" i="12"/>
  <c r="BE9" i="11"/>
  <c r="AQ36" i="3"/>
  <c r="AQ36" i="4" s="1"/>
  <c r="AQ36" i="5" s="1"/>
  <c r="AQ36" i="6" s="1"/>
  <c r="AQ36" i="7" s="1"/>
  <c r="BN7" i="7"/>
  <c r="BK9" i="6"/>
  <c r="AP9" i="7"/>
  <c r="BK7" i="8"/>
  <c r="BK9" i="8" s="1"/>
  <c r="BK9" i="7"/>
  <c r="BE9" i="7"/>
  <c r="BB18" i="7"/>
  <c r="BH7" i="11"/>
  <c r="BN7" i="11" s="1"/>
  <c r="BH9" i="10"/>
  <c r="BN5" i="10"/>
  <c r="BN9" i="10" s="1"/>
  <c r="AU25" i="11"/>
  <c r="AE25" i="11"/>
  <c r="O25" i="11"/>
  <c r="AQ25" i="11"/>
  <c r="AA25" i="11"/>
  <c r="K25" i="11"/>
  <c r="G25" i="11"/>
  <c r="BK9" i="12"/>
  <c r="BN5" i="12"/>
  <c r="BN9" i="12" s="1"/>
  <c r="BE7" i="10"/>
  <c r="AU23" i="3"/>
  <c r="AI25" i="3" s="1"/>
  <c r="AU23" i="4"/>
  <c r="K25" i="4" s="1"/>
  <c r="BE9" i="5"/>
  <c r="AU23" i="5"/>
  <c r="K25" i="5" s="1"/>
  <c r="AU33" i="5"/>
  <c r="W25" i="6"/>
  <c r="AU41" i="6"/>
  <c r="BB9" i="7"/>
  <c r="BN18" i="7"/>
  <c r="AU23" i="7"/>
  <c r="W25" i="7" s="1"/>
  <c r="BH9" i="8"/>
  <c r="BH7" i="9"/>
  <c r="BN5" i="8"/>
  <c r="L7" i="10"/>
  <c r="L9" i="10" s="1"/>
  <c r="BM41" i="10" s="1"/>
  <c r="L9" i="9"/>
  <c r="BM41" i="9" s="1"/>
  <c r="AP16" i="10"/>
  <c r="AP18" i="10" s="1"/>
  <c r="AP18" i="9"/>
  <c r="K25" i="10"/>
  <c r="AU23" i="10"/>
  <c r="AQ25" i="10"/>
  <c r="W44" i="5"/>
  <c r="W44" i="6" s="1"/>
  <c r="W44" i="7" s="1"/>
  <c r="W44" i="8" s="1"/>
  <c r="W44" i="9" s="1"/>
  <c r="W44" i="10" s="1"/>
  <c r="W44" i="11" s="1"/>
  <c r="W44" i="12" s="1"/>
  <c r="AU41" i="5"/>
  <c r="AU33" i="6"/>
  <c r="AI44" i="6"/>
  <c r="L9" i="7"/>
  <c r="BM41" i="7" s="1"/>
  <c r="AU23" i="9"/>
  <c r="BN26" i="10"/>
  <c r="BN28" i="10" s="1"/>
  <c r="BN28" i="9"/>
  <c r="AU33" i="10"/>
  <c r="BN9" i="11"/>
  <c r="BE9" i="12"/>
  <c r="BK9" i="9"/>
  <c r="AD18" i="9"/>
  <c r="BB18" i="9"/>
  <c r="BN18" i="9"/>
  <c r="AQ44" i="9"/>
  <c r="AQ44" i="10" s="1"/>
  <c r="AQ44" i="11" s="1"/>
  <c r="AQ44" i="12" s="1"/>
  <c r="BE9" i="10"/>
  <c r="W25" i="11"/>
  <c r="AU41" i="12"/>
  <c r="AU41" i="7"/>
  <c r="BE9" i="8"/>
  <c r="AU23" i="8"/>
  <c r="AM25" i="8" s="1"/>
  <c r="AU33" i="8"/>
  <c r="AD9" i="9"/>
  <c r="AP9" i="9"/>
  <c r="BB9" i="9"/>
  <c r="W25" i="9"/>
  <c r="AU41" i="9"/>
  <c r="AU33" i="11"/>
  <c r="AP18" i="12"/>
  <c r="AU23" i="12"/>
  <c r="AQ25" i="12" s="1"/>
  <c r="AU33" i="12"/>
  <c r="AU33" i="7"/>
  <c r="AI44" i="7"/>
  <c r="AU41" i="8"/>
  <c r="AU33" i="9"/>
  <c r="BK9" i="10"/>
  <c r="AU41" i="10"/>
  <c r="BH9" i="11"/>
  <c r="AI25" i="12" l="1"/>
  <c r="W25" i="12"/>
  <c r="BM44" i="2"/>
  <c r="BI44" i="3"/>
  <c r="BI44" i="4" s="1"/>
  <c r="BI44" i="5" s="1"/>
  <c r="BI44" i="6" s="1"/>
  <c r="BI44" i="7" s="1"/>
  <c r="BI44" i="8" s="1"/>
  <c r="BI44" i="9" s="1"/>
  <c r="BI44" i="10" s="1"/>
  <c r="BI44" i="11" s="1"/>
  <c r="BI44" i="12" s="1"/>
  <c r="BN7" i="8"/>
  <c r="BN9" i="8" s="1"/>
  <c r="AU36" i="1"/>
  <c r="BN7" i="9"/>
  <c r="BN9" i="9" s="1"/>
  <c r="BH9" i="9"/>
  <c r="AA44" i="9"/>
  <c r="AA44" i="10" s="1"/>
  <c r="AI44" i="8"/>
  <c r="AI44" i="9" s="1"/>
  <c r="AI44" i="10" s="1"/>
  <c r="AI44" i="11" s="1"/>
  <c r="AI44" i="12" s="1"/>
  <c r="AQ25" i="9"/>
  <c r="AA25" i="9"/>
  <c r="K25" i="9"/>
  <c r="G25" i="9"/>
  <c r="S25" i="9"/>
  <c r="C25" i="9"/>
  <c r="AU25" i="9"/>
  <c r="AE25" i="9"/>
  <c r="O25" i="9"/>
  <c r="AI25" i="7"/>
  <c r="AI25" i="10"/>
  <c r="S25" i="10"/>
  <c r="C25" i="10"/>
  <c r="AU25" i="10"/>
  <c r="AE25" i="10"/>
  <c r="O25" i="10"/>
  <c r="AA25" i="10"/>
  <c r="AM25" i="10"/>
  <c r="W25" i="10"/>
  <c r="G25" i="10"/>
  <c r="AQ25" i="8"/>
  <c r="W25" i="5"/>
  <c r="AQ25" i="5"/>
  <c r="BN7" i="6"/>
  <c r="BN9" i="6" s="1"/>
  <c r="BH9" i="6"/>
  <c r="C36" i="9"/>
  <c r="C36" i="10" s="1"/>
  <c r="C36" i="11" s="1"/>
  <c r="C36" i="12" s="1"/>
  <c r="AM25" i="2"/>
  <c r="AA25" i="3"/>
  <c r="W25" i="3"/>
  <c r="G25" i="3"/>
  <c r="AU25" i="3"/>
  <c r="O25" i="3"/>
  <c r="C25" i="3"/>
  <c r="AE25" i="3"/>
  <c r="S25" i="3"/>
  <c r="AM25" i="3"/>
  <c r="AQ25" i="3"/>
  <c r="O36" i="4"/>
  <c r="W36" i="3"/>
  <c r="K25" i="8"/>
  <c r="AU25" i="4"/>
  <c r="AE25" i="4"/>
  <c r="O25" i="4"/>
  <c r="AA25" i="4"/>
  <c r="G25" i="4"/>
  <c r="S25" i="4"/>
  <c r="AI25" i="4"/>
  <c r="C25" i="4"/>
  <c r="AM25" i="4"/>
  <c r="AA36" i="5"/>
  <c r="AI36" i="4"/>
  <c r="BM44" i="4"/>
  <c r="BN9" i="4"/>
  <c r="AI25" i="9"/>
  <c r="BE44" i="5"/>
  <c r="AQ25" i="7"/>
  <c r="AA25" i="7"/>
  <c r="G25" i="7"/>
  <c r="S25" i="7"/>
  <c r="C25" i="7"/>
  <c r="AU25" i="7"/>
  <c r="AE25" i="7"/>
  <c r="O25" i="7"/>
  <c r="K25" i="7"/>
  <c r="AU25" i="5"/>
  <c r="AE25" i="5"/>
  <c r="O25" i="5"/>
  <c r="AA25" i="5"/>
  <c r="G25" i="5"/>
  <c r="AI25" i="5"/>
  <c r="C25" i="5"/>
  <c r="S25" i="5"/>
  <c r="AU25" i="2"/>
  <c r="AE25" i="2"/>
  <c r="O25" i="2"/>
  <c r="AI25" i="2"/>
  <c r="AA25" i="2"/>
  <c r="S25" i="2"/>
  <c r="W25" i="2"/>
  <c r="G25" i="2"/>
  <c r="C25" i="2"/>
  <c r="AU25" i="8"/>
  <c r="AE25" i="8"/>
  <c r="O25" i="8"/>
  <c r="AA25" i="8"/>
  <c r="G25" i="8"/>
  <c r="AI25" i="8"/>
  <c r="S25" i="8"/>
  <c r="C25" i="8"/>
  <c r="S25" i="12"/>
  <c r="C25" i="12"/>
  <c r="AM25" i="12"/>
  <c r="O25" i="12"/>
  <c r="AE25" i="12"/>
  <c r="AU25" i="12"/>
  <c r="AA25" i="12"/>
  <c r="G25" i="12"/>
  <c r="W25" i="8"/>
  <c r="K25" i="12"/>
  <c r="AM25" i="9"/>
  <c r="AM36" i="3"/>
  <c r="AM25" i="7"/>
  <c r="BN9" i="5"/>
  <c r="BH9" i="4"/>
  <c r="AM25" i="1"/>
  <c r="G25" i="1"/>
  <c r="AQ25" i="1"/>
  <c r="K25" i="1"/>
  <c r="S25" i="1"/>
  <c r="C25" i="1"/>
  <c r="AA25" i="1"/>
  <c r="AU25" i="1"/>
  <c r="AE25" i="1"/>
  <c r="O25" i="1"/>
  <c r="AM25" i="5"/>
  <c r="W25" i="4"/>
  <c r="BM44" i="3"/>
  <c r="AM44" i="2"/>
  <c r="AU44" i="1"/>
  <c r="K25" i="3"/>
  <c r="C44" i="4"/>
  <c r="K44" i="3"/>
  <c r="K25" i="2"/>
  <c r="AI25" i="1"/>
  <c r="AA44" i="12" l="1"/>
  <c r="AA44" i="11"/>
  <c r="BM44" i="5"/>
  <c r="BM44" i="6" s="1"/>
  <c r="BM44" i="7" s="1"/>
  <c r="BM44" i="8" s="1"/>
  <c r="BM44" i="9" s="1"/>
  <c r="BM44" i="10" s="1"/>
  <c r="BM44" i="11" s="1"/>
  <c r="BM44" i="12" s="1"/>
  <c r="BE44" i="6"/>
  <c r="BE44" i="7" s="1"/>
  <c r="BE44" i="8" s="1"/>
  <c r="BE44" i="9" s="1"/>
  <c r="BE44" i="10" s="1"/>
  <c r="BE44" i="11" s="1"/>
  <c r="BE44" i="12" s="1"/>
  <c r="O36" i="5"/>
  <c r="O36" i="6" s="1"/>
  <c r="O36" i="7" s="1"/>
  <c r="O36" i="8" s="1"/>
  <c r="W36" i="4"/>
  <c r="W36" i="5" s="1"/>
  <c r="W36" i="6" s="1"/>
  <c r="W36" i="7" s="1"/>
  <c r="W36" i="8" s="1"/>
  <c r="W36" i="9" s="1"/>
  <c r="W36" i="10" s="1"/>
  <c r="W36" i="11" s="1"/>
  <c r="W36" i="12" s="1"/>
  <c r="AU44" i="2"/>
  <c r="AM44" i="3"/>
  <c r="C44" i="5"/>
  <c r="K44" i="4"/>
  <c r="AU36" i="3"/>
  <c r="AM36" i="4"/>
  <c r="AA36" i="6"/>
  <c r="AA36" i="7" s="1"/>
  <c r="AA36" i="8" s="1"/>
  <c r="AA36" i="9" s="1"/>
  <c r="AA36" i="10" s="1"/>
  <c r="AA36" i="11" s="1"/>
  <c r="AA36" i="12" s="1"/>
  <c r="AI36" i="5"/>
  <c r="AI36" i="6" s="1"/>
  <c r="AI36" i="7" s="1"/>
  <c r="AI36" i="8" s="1"/>
  <c r="AI36" i="9" s="1"/>
  <c r="AI36" i="10" s="1"/>
  <c r="AI36" i="11" s="1"/>
  <c r="AI36" i="12" s="1"/>
  <c r="AU36" i="4" l="1"/>
  <c r="AM36" i="5"/>
  <c r="AU44" i="3"/>
  <c r="AM44" i="4"/>
  <c r="C44" i="6"/>
  <c r="C44" i="7" s="1"/>
  <c r="C44" i="8" s="1"/>
  <c r="K44" i="5"/>
  <c r="K44" i="6" s="1"/>
  <c r="K44" i="7" s="1"/>
  <c r="K44" i="8" s="1"/>
  <c r="K44" i="9" s="1"/>
  <c r="K44" i="10" s="1"/>
  <c r="K44" i="11" s="1"/>
  <c r="K44" i="12" s="1"/>
  <c r="O36" i="9"/>
  <c r="O36" i="10" s="1"/>
  <c r="O36" i="11" s="1"/>
  <c r="O36" i="12" s="1"/>
  <c r="AM36" i="8"/>
  <c r="AU36" i="8" l="1"/>
  <c r="AU36" i="9" s="1"/>
  <c r="AU36" i="10" s="1"/>
  <c r="AU36" i="11" s="1"/>
  <c r="AU36" i="12" s="1"/>
  <c r="AM36" i="9"/>
  <c r="AM36" i="10" s="1"/>
  <c r="AM36" i="11" s="1"/>
  <c r="AM36" i="12" s="1"/>
  <c r="AU44" i="4"/>
  <c r="AM44" i="5"/>
  <c r="AU36" i="5"/>
  <c r="AU36" i="6" s="1"/>
  <c r="AU36" i="7" s="1"/>
  <c r="AM36" i="6"/>
  <c r="AM36" i="7" s="1"/>
  <c r="C44" i="9"/>
  <c r="C44" i="10" s="1"/>
  <c r="C44" i="11" s="1"/>
  <c r="C44" i="12" s="1"/>
  <c r="AM44" i="8"/>
  <c r="AU44" i="8" l="1"/>
  <c r="AU44" i="9" s="1"/>
  <c r="AU44" i="10" s="1"/>
  <c r="AU44" i="11" s="1"/>
  <c r="AU44" i="12" s="1"/>
  <c r="AM44" i="9"/>
  <c r="AM44" i="10" s="1"/>
  <c r="AM44" i="11" s="1"/>
  <c r="AM44" i="12" s="1"/>
  <c r="AU44" i="5"/>
  <c r="AU44" i="6" s="1"/>
  <c r="AU44" i="7" s="1"/>
  <c r="AM44" i="6"/>
  <c r="AM44" i="7" s="1"/>
</calcChain>
</file>

<file path=xl/sharedStrings.xml><?xml version="1.0" encoding="utf-8"?>
<sst xmlns="http://schemas.openxmlformats.org/spreadsheetml/2006/main" count="1740" uniqueCount="105">
  <si>
    <t>Ⅰ.釜石市の世帯数及び人口（平成26年4月末現在）</t>
  </si>
  <si>
    <t>月　　　　別</t>
  </si>
  <si>
    <t>釜石市（全体）</t>
  </si>
  <si>
    <t>管内別</t>
  </si>
  <si>
    <t>本庁</t>
  </si>
  <si>
    <t>中妻生活応援センター</t>
  </si>
  <si>
    <t>小佐野生活応援センター</t>
  </si>
  <si>
    <t>甲子生活応援センター</t>
  </si>
  <si>
    <t>世帯数</t>
  </si>
  <si>
    <t>人口</t>
  </si>
  <si>
    <t>男</t>
  </si>
  <si>
    <t>女</t>
  </si>
  <si>
    <t>計</t>
  </si>
  <si>
    <t>月別</t>
  </si>
  <si>
    <t>当  　     月</t>
  </si>
  <si>
    <t>当       月</t>
  </si>
  <si>
    <t>平成26年4月末現在</t>
  </si>
  <si>
    <t>前   　　   月</t>
  </si>
  <si>
    <t>前       月</t>
  </si>
  <si>
    <t>平成26年3月末現在</t>
  </si>
  <si>
    <t>前月との比較</t>
  </si>
  <si>
    <t>外国人住民(内数)</t>
  </si>
  <si>
    <t>鵜住居生活応援センター</t>
  </si>
  <si>
    <t>栗橋生活応援センター</t>
  </si>
  <si>
    <t>唐丹生活応援センター</t>
  </si>
  <si>
    <t>旧大橋出張所管内</t>
  </si>
  <si>
    <t>2.年齢3区分別人口及び割合</t>
  </si>
  <si>
    <t>0歳～14歳</t>
  </si>
  <si>
    <t>15歳～64歳</t>
  </si>
  <si>
    <t>65歳以上</t>
  </si>
  <si>
    <t>総人口</t>
  </si>
  <si>
    <t>旧甲子出張所管内</t>
  </si>
  <si>
    <t>年齢別（3区分）人口</t>
  </si>
  <si>
    <t>総人口に対する割合（%）</t>
  </si>
  <si>
    <t>3.人口動態（当月分及び年度累計）</t>
  </si>
  <si>
    <t>社会動態（転入）</t>
  </si>
  <si>
    <t>自然動態（出生）</t>
  </si>
  <si>
    <t>合計</t>
  </si>
  <si>
    <t>増加</t>
  </si>
  <si>
    <t>県内</t>
  </si>
  <si>
    <t>県外</t>
  </si>
  <si>
    <t>4月1日～4月30日</t>
  </si>
  <si>
    <t>累計</t>
  </si>
  <si>
    <t>平成26年4月～平成26年4月</t>
  </si>
  <si>
    <t>社会動態（転出）</t>
  </si>
  <si>
    <t>自然動態（死亡）</t>
  </si>
  <si>
    <t>増減（当月）</t>
  </si>
  <si>
    <t>減少</t>
  </si>
  <si>
    <t>年度累計（）は性別修正</t>
  </si>
  <si>
    <t>平成26年5月1日　　住民基本台帳により市民生活部市民課作成</t>
  </si>
  <si>
    <t>Ⅰ.釜石市の世帯数及び人口（平成26年5月末現在）</t>
  </si>
  <si>
    <t>平成26年5月末現在</t>
  </si>
  <si>
    <t>5月1日～5月31日</t>
  </si>
  <si>
    <t>平成26年4月～平成26年6月</t>
  </si>
  <si>
    <t>平成26年6月2日　　住民基本台帳により市民生活部市民課作成</t>
  </si>
  <si>
    <t>Ⅰ.釜石市の世帯数及び人口（平成26年6月末現在）</t>
  </si>
  <si>
    <t>平成26年6月末現在</t>
  </si>
  <si>
    <t>6月1日～6月30日</t>
  </si>
  <si>
    <t>平成26年7月1日　　住民基本台帳により市民生活部市民課作成</t>
  </si>
  <si>
    <t>Ⅰ.釜石市の世帯数及び人口（平成26年7月末現在）</t>
  </si>
  <si>
    <t>平成26年7月末現在</t>
  </si>
  <si>
    <t>7月1日～7月31日</t>
  </si>
  <si>
    <t>平成26年4月～平成26年7月</t>
  </si>
  <si>
    <t>平成26年8月1日　　住民基本台帳により市民生活部市民課作成</t>
  </si>
  <si>
    <t>Ⅰ.釜石市の世帯数及び人口（平成26年8月末現在）</t>
  </si>
  <si>
    <t>平成26年8月末現在</t>
  </si>
  <si>
    <t>8月1日～8月31日</t>
  </si>
  <si>
    <t>平成26年4月～平成26年8月</t>
  </si>
  <si>
    <t>平成26年9月1日　　住民基本台帳により市民生活部市民課作成</t>
  </si>
  <si>
    <t>Ⅰ.釜石市の世帯数及び人口（平成26年9月末現在）</t>
  </si>
  <si>
    <t>平成26年9月末現在</t>
  </si>
  <si>
    <t>9月1日～9月30日</t>
  </si>
  <si>
    <t>平成26年4月～平成26年9月</t>
  </si>
  <si>
    <t>平成26年10月1日　　住民基本台帳により市民生活部市民課作成</t>
  </si>
  <si>
    <t>Ⅰ.釜石市の世帯数及び人口（平成26年10月末現在）</t>
  </si>
  <si>
    <t>平成26年10月末現在</t>
  </si>
  <si>
    <t>10月1日～10月31日</t>
  </si>
  <si>
    <t>平成26年4月～平成26年10月</t>
  </si>
  <si>
    <t>平成26年11月4日　　住民基本台帳により市民生活部市民課作成</t>
  </si>
  <si>
    <t>Ⅰ釜石市の世帯数及び人口（平成26年11月末現在）</t>
  </si>
  <si>
    <t>平成26年11月末現在</t>
  </si>
  <si>
    <t>11月1日～11月30日</t>
  </si>
  <si>
    <t>平成26年4月～平成26年11月</t>
  </si>
  <si>
    <t>平成26年12月1日　　住民基本台帳により市民生活部市民課作成</t>
  </si>
  <si>
    <t>Ⅰ.釜石市の世帯数及び人口（平成26年12月末現在）</t>
  </si>
  <si>
    <t>平成26年12月末現在</t>
  </si>
  <si>
    <t>12月1日～12月31日</t>
  </si>
  <si>
    <t>平成26年4月～平成26年12月</t>
  </si>
  <si>
    <t>減 少</t>
  </si>
  <si>
    <t>平成27年1月5日　　住民基本台帳により市民生活部市民課作成</t>
  </si>
  <si>
    <t>Ⅰ.釜石市の世帯数及び人口（平成27年1月末現在）</t>
  </si>
  <si>
    <t>平成27年1月末現在</t>
  </si>
  <si>
    <t>1月1日～1月31日</t>
  </si>
  <si>
    <t>平成26年4月～平成27年1月</t>
  </si>
  <si>
    <t>平成27年2月2日　　住民基本台帳により市民生活部市民課作成</t>
  </si>
  <si>
    <t>Ⅰ.釜石市の世帯数及び人口（平成27年2月末現在）</t>
  </si>
  <si>
    <t>平成27年2月末現在</t>
  </si>
  <si>
    <t>2月1日～2月28日</t>
  </si>
  <si>
    <t>平成26年4月～平成27年2月</t>
  </si>
  <si>
    <t>平成27年3月2日　　住民基本台帳により市民生活部市民課作成</t>
  </si>
  <si>
    <t>Ⅰ.釜石市の世帯数及び人口（平成27年3月末現在）</t>
  </si>
  <si>
    <t>平成27年3月末現在</t>
  </si>
  <si>
    <t>3月1日～3月31日</t>
  </si>
  <si>
    <t>平成26年4月～平成27年3月</t>
  </si>
  <si>
    <t>平成27年4月1日 　　住民基本台帳により市民生活部市民課作成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</si>
</sst>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[$￥-411]#,##0;[Red]&quot;-&quot;[$￥-411]#,##0"/>
  </numFmts>
  <fonts count="12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32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0" xfId="0" applyNumberFormat="1" applyFont="1">
      <alignment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0" fontId="0" fillId="0" borderId="1" xfId="0" applyFill="1" applyBorder="1">
      <alignment vertical="center"/>
    </xf>
    <xf numFmtId="0" fontId="11" fillId="0" borderId="1" xfId="0" applyFont="1" applyFill="1" applyBorder="1">
      <alignment vertical="center"/>
    </xf>
    <xf numFmtId="3" fontId="11" fillId="0" borderId="1" xfId="0" applyNumberFormat="1" applyFont="1" applyFill="1" applyBorder="1">
      <alignment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876425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2247900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876425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2247900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6762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962150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2333625" y="600075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workbookViewId="0">
      <selection sqref="A1:BP1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19" width="10.75" style="1" customWidth="1"/>
    <col min="1020" max="1020" width="9" customWidth="1"/>
  </cols>
  <sheetData>
    <row r="1" spans="1:68" ht="24.2" customHeight="1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17070</v>
      </c>
      <c r="D5" s="13"/>
      <c r="E5" s="13"/>
      <c r="F5" s="13">
        <v>17384</v>
      </c>
      <c r="G5" s="13"/>
      <c r="H5" s="13"/>
      <c r="I5" s="13">
        <v>19258</v>
      </c>
      <c r="J5" s="13"/>
      <c r="K5" s="13"/>
      <c r="L5" s="13">
        <f>F5+I5</f>
        <v>36642</v>
      </c>
      <c r="M5" s="13"/>
      <c r="N5" s="13"/>
      <c r="P5" s="22" t="s">
        <v>15</v>
      </c>
      <c r="Q5" s="22"/>
      <c r="R5" s="22"/>
      <c r="S5" s="22"/>
      <c r="T5" s="22"/>
      <c r="U5" s="13">
        <v>4331</v>
      </c>
      <c r="V5" s="13"/>
      <c r="W5" s="13"/>
      <c r="X5" s="13">
        <v>4262</v>
      </c>
      <c r="Y5" s="13"/>
      <c r="Z5" s="13"/>
      <c r="AA5" s="13">
        <v>4834</v>
      </c>
      <c r="AB5" s="13"/>
      <c r="AC5" s="13"/>
      <c r="AD5" s="13">
        <f>X5+AA5</f>
        <v>9096</v>
      </c>
      <c r="AE5" s="13"/>
      <c r="AF5" s="13"/>
      <c r="AG5" s="13">
        <v>2313</v>
      </c>
      <c r="AH5" s="13"/>
      <c r="AI5" s="13"/>
      <c r="AJ5" s="13">
        <v>2278</v>
      </c>
      <c r="AK5" s="13"/>
      <c r="AL5" s="13"/>
      <c r="AM5" s="13">
        <v>2574</v>
      </c>
      <c r="AN5" s="13"/>
      <c r="AO5" s="13"/>
      <c r="AP5" s="13">
        <f>AJ5+AM5</f>
        <v>4852</v>
      </c>
      <c r="AQ5" s="13"/>
      <c r="AR5" s="13"/>
      <c r="AS5" s="13">
        <v>4110</v>
      </c>
      <c r="AT5" s="13"/>
      <c r="AU5" s="13"/>
      <c r="AV5" s="13">
        <v>4011</v>
      </c>
      <c r="AW5" s="13"/>
      <c r="AX5" s="13"/>
      <c r="AY5" s="13">
        <v>4605</v>
      </c>
      <c r="AZ5" s="13"/>
      <c r="BA5" s="13"/>
      <c r="BB5" s="13">
        <f>AV5+AY5</f>
        <v>8616</v>
      </c>
      <c r="BC5" s="13"/>
      <c r="BD5" s="13"/>
      <c r="BE5" s="13">
        <f>BE14+BE24</f>
        <v>2985</v>
      </c>
      <c r="BF5" s="13"/>
      <c r="BG5" s="13"/>
      <c r="BH5" s="13">
        <f>BH14+BH24</f>
        <v>3190</v>
      </c>
      <c r="BI5" s="13"/>
      <c r="BJ5" s="13"/>
      <c r="BK5" s="13">
        <f>BK14+BK24</f>
        <v>3473</v>
      </c>
      <c r="BL5" s="13"/>
      <c r="BM5" s="13"/>
      <c r="BN5" s="13">
        <f>BN14+BN24</f>
        <v>6663</v>
      </c>
      <c r="BO5" s="13"/>
      <c r="BP5" s="13"/>
    </row>
    <row r="6" spans="1:68" ht="10.5" customHeight="1" x14ac:dyDescent="0.2">
      <c r="B6" s="5" t="s">
        <v>16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平成26年4月末現在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v>16987</v>
      </c>
      <c r="D7" s="13"/>
      <c r="E7" s="13"/>
      <c r="F7" s="13">
        <v>17327</v>
      </c>
      <c r="G7" s="13"/>
      <c r="H7" s="13"/>
      <c r="I7" s="13">
        <v>19257</v>
      </c>
      <c r="J7" s="13"/>
      <c r="K7" s="13"/>
      <c r="L7" s="13">
        <f>F7+I7</f>
        <v>36584</v>
      </c>
      <c r="M7" s="13"/>
      <c r="N7" s="13"/>
      <c r="P7" s="22" t="s">
        <v>18</v>
      </c>
      <c r="Q7" s="22"/>
      <c r="R7" s="22"/>
      <c r="S7" s="22"/>
      <c r="T7" s="22"/>
      <c r="U7" s="13">
        <v>4316</v>
      </c>
      <c r="V7" s="13"/>
      <c r="W7" s="13"/>
      <c r="X7" s="13">
        <v>4253</v>
      </c>
      <c r="Y7" s="13"/>
      <c r="Z7" s="13"/>
      <c r="AA7" s="13">
        <v>4845</v>
      </c>
      <c r="AB7" s="13"/>
      <c r="AC7" s="13"/>
      <c r="AD7" s="13">
        <f>X7+AA7</f>
        <v>9098</v>
      </c>
      <c r="AE7" s="13"/>
      <c r="AF7" s="13"/>
      <c r="AG7" s="13">
        <v>2305</v>
      </c>
      <c r="AH7" s="13"/>
      <c r="AI7" s="13"/>
      <c r="AJ7" s="13">
        <v>2289</v>
      </c>
      <c r="AK7" s="13"/>
      <c r="AL7" s="13"/>
      <c r="AM7" s="13">
        <v>2580</v>
      </c>
      <c r="AN7" s="13"/>
      <c r="AO7" s="13"/>
      <c r="AP7" s="13">
        <f>AJ7+AM7</f>
        <v>4869</v>
      </c>
      <c r="AQ7" s="13"/>
      <c r="AR7" s="13"/>
      <c r="AS7" s="13">
        <v>4085</v>
      </c>
      <c r="AT7" s="13"/>
      <c r="AU7" s="13"/>
      <c r="AV7" s="13">
        <v>3986</v>
      </c>
      <c r="AW7" s="13"/>
      <c r="AX7" s="13"/>
      <c r="AY7" s="13">
        <v>4581</v>
      </c>
      <c r="AZ7" s="13"/>
      <c r="BA7" s="13"/>
      <c r="BB7" s="13">
        <f>AV7+AY7</f>
        <v>8567</v>
      </c>
      <c r="BC7" s="13"/>
      <c r="BD7" s="13"/>
      <c r="BE7" s="13">
        <f>BE16+BE26</f>
        <v>2981</v>
      </c>
      <c r="BF7" s="13"/>
      <c r="BG7" s="13"/>
      <c r="BH7" s="13">
        <f>BH16+BH26</f>
        <v>3188</v>
      </c>
      <c r="BI7" s="13"/>
      <c r="BJ7" s="13"/>
      <c r="BK7" s="13">
        <f>BK16+BK26</f>
        <v>3476</v>
      </c>
      <c r="BL7" s="13"/>
      <c r="BM7" s="13"/>
      <c r="BN7" s="13">
        <f>BH7+BK7</f>
        <v>6664</v>
      </c>
      <c r="BO7" s="13"/>
      <c r="BP7" s="13"/>
    </row>
    <row r="8" spans="1:68" ht="9" customHeight="1" x14ac:dyDescent="0.2">
      <c r="B8" s="5" t="s">
        <v>19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平成26年3月末現在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83</v>
      </c>
      <c r="D9" s="13"/>
      <c r="E9" s="13"/>
      <c r="F9" s="13">
        <f>F5-F7</f>
        <v>57</v>
      </c>
      <c r="G9" s="13"/>
      <c r="H9" s="13"/>
      <c r="I9" s="13">
        <f>I5-I7</f>
        <v>1</v>
      </c>
      <c r="J9" s="13"/>
      <c r="K9" s="13"/>
      <c r="L9" s="13">
        <f>L5-L7</f>
        <v>58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15</v>
      </c>
      <c r="V9" s="13"/>
      <c r="W9" s="13"/>
      <c r="X9" s="13">
        <f>X5-X7</f>
        <v>9</v>
      </c>
      <c r="Y9" s="13"/>
      <c r="Z9" s="13"/>
      <c r="AA9" s="13">
        <f>AA5-AA7</f>
        <v>-11</v>
      </c>
      <c r="AB9" s="13"/>
      <c r="AC9" s="13"/>
      <c r="AD9" s="13">
        <f>AD5-AD7</f>
        <v>-2</v>
      </c>
      <c r="AE9" s="13"/>
      <c r="AF9" s="13"/>
      <c r="AG9" s="13">
        <f>AG5-AG7</f>
        <v>8</v>
      </c>
      <c r="AH9" s="13"/>
      <c r="AI9" s="13"/>
      <c r="AJ9" s="13">
        <f>AJ5-AJ7</f>
        <v>-11</v>
      </c>
      <c r="AK9" s="13"/>
      <c r="AL9" s="13"/>
      <c r="AM9" s="13">
        <f>AM5-AM7</f>
        <v>-6</v>
      </c>
      <c r="AN9" s="13"/>
      <c r="AO9" s="13"/>
      <c r="AP9" s="13">
        <f>AP5-AP7</f>
        <v>-17</v>
      </c>
      <c r="AQ9" s="13"/>
      <c r="AR9" s="13"/>
      <c r="AS9" s="13">
        <f>AS5-AS7</f>
        <v>25</v>
      </c>
      <c r="AT9" s="13"/>
      <c r="AU9" s="13"/>
      <c r="AV9" s="13">
        <f>AV5-AV7</f>
        <v>25</v>
      </c>
      <c r="AW9" s="13"/>
      <c r="AX9" s="13"/>
      <c r="AY9" s="13">
        <f>AY5-AY7</f>
        <v>24</v>
      </c>
      <c r="AZ9" s="13"/>
      <c r="BA9" s="13"/>
      <c r="BB9" s="13">
        <f>BB5-BB7</f>
        <v>49</v>
      </c>
      <c r="BC9" s="13"/>
      <c r="BD9" s="13"/>
      <c r="BE9" s="13">
        <f>BE5-BE7</f>
        <v>4</v>
      </c>
      <c r="BF9" s="13"/>
      <c r="BG9" s="13"/>
      <c r="BH9" s="13">
        <f>BH5-BH7</f>
        <v>2</v>
      </c>
      <c r="BI9" s="13"/>
      <c r="BJ9" s="13"/>
      <c r="BK9" s="13">
        <f>BK5-BK7</f>
        <v>-3</v>
      </c>
      <c r="BL9" s="13"/>
      <c r="BM9" s="13"/>
      <c r="BN9" s="13">
        <f>BN5-BN7</f>
        <v>-1</v>
      </c>
      <c r="BO9" s="13"/>
      <c r="BP9" s="13"/>
    </row>
    <row r="10" spans="1:68" ht="9" customHeight="1" x14ac:dyDescent="0.2"/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平成26年4月末現在</v>
      </c>
      <c r="C13" s="23"/>
      <c r="D13" s="23"/>
      <c r="E13" s="23"/>
      <c r="F13" s="13">
        <v>41</v>
      </c>
      <c r="G13" s="13"/>
      <c r="H13" s="13"/>
      <c r="I13" s="13">
        <v>69</v>
      </c>
      <c r="J13" s="13"/>
      <c r="K13" s="13"/>
      <c r="L13" s="13">
        <f>F13+I13</f>
        <v>110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2010</v>
      </c>
      <c r="V14" s="13"/>
      <c r="W14" s="13"/>
      <c r="X14" s="13">
        <v>2113</v>
      </c>
      <c r="Y14" s="13"/>
      <c r="Z14" s="13"/>
      <c r="AA14" s="13">
        <v>2130</v>
      </c>
      <c r="AB14" s="13"/>
      <c r="AC14" s="13"/>
      <c r="AD14" s="13">
        <f>X14+AA14</f>
        <v>4243</v>
      </c>
      <c r="AE14" s="13"/>
      <c r="AF14" s="13"/>
      <c r="AG14" s="13">
        <v>582</v>
      </c>
      <c r="AH14" s="13"/>
      <c r="AI14" s="13"/>
      <c r="AJ14" s="13">
        <v>670</v>
      </c>
      <c r="AK14" s="13"/>
      <c r="AL14" s="13"/>
      <c r="AM14" s="13">
        <v>724</v>
      </c>
      <c r="AN14" s="13"/>
      <c r="AO14" s="13"/>
      <c r="AP14" s="13">
        <f>AJ14+AM14</f>
        <v>1394</v>
      </c>
      <c r="AQ14" s="13"/>
      <c r="AR14" s="13"/>
      <c r="AS14" s="13">
        <v>739</v>
      </c>
      <c r="AT14" s="13"/>
      <c r="AU14" s="13"/>
      <c r="AV14" s="13">
        <v>860</v>
      </c>
      <c r="AW14" s="13"/>
      <c r="AX14" s="13"/>
      <c r="AY14" s="13">
        <v>918</v>
      </c>
      <c r="AZ14" s="13"/>
      <c r="BA14" s="13"/>
      <c r="BB14" s="13">
        <f>AV14+AY14</f>
        <v>1778</v>
      </c>
      <c r="BC14" s="13"/>
      <c r="BD14" s="13"/>
      <c r="BE14" s="13">
        <v>593</v>
      </c>
      <c r="BF14" s="13"/>
      <c r="BG14" s="13"/>
      <c r="BH14" s="13">
        <v>546</v>
      </c>
      <c r="BI14" s="13"/>
      <c r="BJ14" s="13"/>
      <c r="BK14" s="13">
        <v>554</v>
      </c>
      <c r="BL14" s="13"/>
      <c r="BM14" s="13"/>
      <c r="BN14" s="13">
        <f>BH14+BK14</f>
        <v>1100</v>
      </c>
      <c r="BO14" s="13"/>
      <c r="BP14" s="13"/>
    </row>
    <row r="15" spans="1:68" ht="13.15" customHeight="1" x14ac:dyDescent="0.2">
      <c r="P15" s="21" t="str">
        <f>P6</f>
        <v>平成26年4月末現在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v>1978</v>
      </c>
      <c r="V16" s="13"/>
      <c r="W16" s="13"/>
      <c r="X16" s="13">
        <v>2081</v>
      </c>
      <c r="Y16" s="13"/>
      <c r="Z16" s="13"/>
      <c r="AA16" s="13">
        <v>2132</v>
      </c>
      <c r="AB16" s="13"/>
      <c r="AC16" s="13"/>
      <c r="AD16" s="13">
        <f>X16+AA16</f>
        <v>4213</v>
      </c>
      <c r="AE16" s="13"/>
      <c r="AF16" s="13"/>
      <c r="AG16" s="13">
        <v>585</v>
      </c>
      <c r="AH16" s="13"/>
      <c r="AI16" s="13"/>
      <c r="AJ16" s="13">
        <v>671</v>
      </c>
      <c r="AK16" s="13"/>
      <c r="AL16" s="13"/>
      <c r="AM16" s="13">
        <v>728</v>
      </c>
      <c r="AN16" s="13"/>
      <c r="AO16" s="13"/>
      <c r="AP16" s="13">
        <f>AJ16+AM16</f>
        <v>1399</v>
      </c>
      <c r="AQ16" s="13"/>
      <c r="AR16" s="13"/>
      <c r="AS16" s="13">
        <v>737</v>
      </c>
      <c r="AT16" s="13"/>
      <c r="AU16" s="13"/>
      <c r="AV16" s="13">
        <v>859</v>
      </c>
      <c r="AW16" s="13"/>
      <c r="AX16" s="13"/>
      <c r="AY16" s="13">
        <v>915</v>
      </c>
      <c r="AZ16" s="13"/>
      <c r="BA16" s="13"/>
      <c r="BB16" s="13">
        <f>AV16+AY16</f>
        <v>1774</v>
      </c>
      <c r="BC16" s="13"/>
      <c r="BD16" s="13"/>
      <c r="BE16" s="13">
        <v>594</v>
      </c>
      <c r="BF16" s="13"/>
      <c r="BG16" s="13"/>
      <c r="BH16" s="13">
        <v>546</v>
      </c>
      <c r="BI16" s="13"/>
      <c r="BJ16" s="13"/>
      <c r="BK16" s="13">
        <v>553</v>
      </c>
      <c r="BL16" s="13"/>
      <c r="BM16" s="13"/>
      <c r="BN16" s="13">
        <f>BH16+BK16</f>
        <v>1099</v>
      </c>
      <c r="BO16" s="13"/>
      <c r="BP16" s="13"/>
    </row>
    <row r="17" spans="1:68" ht="13.15" customHeight="1" x14ac:dyDescent="0.2">
      <c r="P17" s="21" t="str">
        <f>P8</f>
        <v>平成26年3月末現在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32</v>
      </c>
      <c r="V18" s="13"/>
      <c r="W18" s="13"/>
      <c r="X18" s="13">
        <f>X14-X16</f>
        <v>32</v>
      </c>
      <c r="Y18" s="13"/>
      <c r="Z18" s="13"/>
      <c r="AA18" s="13">
        <f>AA14-AA16</f>
        <v>-2</v>
      </c>
      <c r="AB18" s="13"/>
      <c r="AC18" s="13"/>
      <c r="AD18" s="13">
        <f>AD14-AD16</f>
        <v>30</v>
      </c>
      <c r="AE18" s="13"/>
      <c r="AF18" s="13"/>
      <c r="AG18" s="13">
        <f>AG14-AG16</f>
        <v>-3</v>
      </c>
      <c r="AH18" s="13"/>
      <c r="AI18" s="13"/>
      <c r="AJ18" s="13">
        <f>AJ14-AJ16</f>
        <v>-1</v>
      </c>
      <c r="AK18" s="13"/>
      <c r="AL18" s="13"/>
      <c r="AM18" s="13">
        <f>AM14-AM16</f>
        <v>-4</v>
      </c>
      <c r="AN18" s="13"/>
      <c r="AO18" s="13"/>
      <c r="AP18" s="13">
        <f>AP14-AP16</f>
        <v>-5</v>
      </c>
      <c r="AQ18" s="13"/>
      <c r="AR18" s="13"/>
      <c r="AS18" s="13">
        <f>AS14-AS16</f>
        <v>2</v>
      </c>
      <c r="AT18" s="13"/>
      <c r="AU18" s="13"/>
      <c r="AV18" s="13">
        <f>AV14-AV16</f>
        <v>1</v>
      </c>
      <c r="AW18" s="13"/>
      <c r="AX18" s="13"/>
      <c r="AY18" s="13">
        <f>AY14-AY16</f>
        <v>3</v>
      </c>
      <c r="AZ18" s="13"/>
      <c r="BA18" s="13"/>
      <c r="BB18" s="13">
        <f>BB14-BB16</f>
        <v>4</v>
      </c>
      <c r="BC18" s="13"/>
      <c r="BD18" s="13"/>
      <c r="BE18" s="13">
        <f>BE14-BE16</f>
        <v>-1</v>
      </c>
      <c r="BF18" s="13"/>
      <c r="BG18" s="13"/>
      <c r="BH18" s="13">
        <f>BH14-BH16</f>
        <v>0</v>
      </c>
      <c r="BI18" s="13"/>
      <c r="BJ18" s="13"/>
      <c r="BK18" s="13">
        <f>BK14-BK16</f>
        <v>1</v>
      </c>
      <c r="BL18" s="13"/>
      <c r="BM18" s="13"/>
      <c r="BN18" s="13">
        <f>BN14-BN16</f>
        <v>1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1892</v>
      </c>
      <c r="D23" s="13"/>
      <c r="E23" s="13"/>
      <c r="F23" s="13"/>
      <c r="G23" s="13">
        <v>1927</v>
      </c>
      <c r="H23" s="13"/>
      <c r="I23" s="13"/>
      <c r="J23" s="13"/>
      <c r="K23" s="13">
        <f>C23+G23</f>
        <v>3819</v>
      </c>
      <c r="L23" s="13"/>
      <c r="M23" s="13"/>
      <c r="N23" s="13"/>
      <c r="O23" s="13">
        <v>10312</v>
      </c>
      <c r="P23" s="13"/>
      <c r="Q23" s="13"/>
      <c r="R23" s="13"/>
      <c r="S23" s="13">
        <v>9617</v>
      </c>
      <c r="T23" s="13"/>
      <c r="U23" s="13"/>
      <c r="V23" s="13"/>
      <c r="W23" s="13">
        <f>O23+S23</f>
        <v>19929</v>
      </c>
      <c r="X23" s="13"/>
      <c r="Y23" s="13"/>
      <c r="Z23" s="13"/>
      <c r="AA23" s="13">
        <v>5180</v>
      </c>
      <c r="AB23" s="13"/>
      <c r="AC23" s="13"/>
      <c r="AD23" s="13"/>
      <c r="AE23" s="13">
        <v>7714</v>
      </c>
      <c r="AF23" s="13"/>
      <c r="AG23" s="13"/>
      <c r="AH23" s="13"/>
      <c r="AI23" s="13">
        <f>AA23+AE23</f>
        <v>12894</v>
      </c>
      <c r="AJ23" s="13"/>
      <c r="AK23" s="13"/>
      <c r="AL23" s="13"/>
      <c r="AM23" s="13">
        <f>C23+O23+AA23</f>
        <v>17384</v>
      </c>
      <c r="AN23" s="13"/>
      <c r="AO23" s="13"/>
      <c r="AP23" s="13"/>
      <c r="AQ23" s="13">
        <f>G23+S23+AE23</f>
        <v>19258</v>
      </c>
      <c r="AR23" s="13"/>
      <c r="AS23" s="13"/>
      <c r="AT23" s="13"/>
      <c r="AU23" s="13">
        <f>K23+W23+AI23</f>
        <v>36642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2392</v>
      </c>
      <c r="BF24" s="13"/>
      <c r="BG24" s="13"/>
      <c r="BH24" s="13">
        <v>2644</v>
      </c>
      <c r="BI24" s="13"/>
      <c r="BJ24" s="13"/>
      <c r="BK24" s="13">
        <v>2919</v>
      </c>
      <c r="BL24" s="13"/>
      <c r="BM24" s="13"/>
      <c r="BN24" s="13">
        <f>BH24+BK24</f>
        <v>5563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5.1634736095191314E-2</v>
      </c>
      <c r="D25" s="19"/>
      <c r="E25" s="19"/>
      <c r="F25" s="19"/>
      <c r="G25" s="19">
        <f>G23/AU23</f>
        <v>5.2589924130778891E-2</v>
      </c>
      <c r="H25" s="19"/>
      <c r="I25" s="19"/>
      <c r="J25" s="19"/>
      <c r="K25" s="19">
        <f>K23/AU23</f>
        <v>0.1042246602259702</v>
      </c>
      <c r="L25" s="19"/>
      <c r="M25" s="19"/>
      <c r="N25" s="19"/>
      <c r="O25" s="19">
        <f>O23/AU23</f>
        <v>0.28142568637083126</v>
      </c>
      <c r="P25" s="19"/>
      <c r="Q25" s="19"/>
      <c r="R25" s="19"/>
      <c r="S25" s="19">
        <f>S23/AU23</f>
        <v>0.26245838109273512</v>
      </c>
      <c r="T25" s="19"/>
      <c r="U25" s="19"/>
      <c r="V25" s="19"/>
      <c r="W25" s="19">
        <f>W23/AU23</f>
        <v>0.54388406746356643</v>
      </c>
      <c r="X25" s="19"/>
      <c r="Y25" s="19"/>
      <c r="Z25" s="19"/>
      <c r="AA25" s="19">
        <f>AA23/AU23</f>
        <v>0.1413678292669614</v>
      </c>
      <c r="AB25" s="19"/>
      <c r="AC25" s="19"/>
      <c r="AD25" s="19"/>
      <c r="AE25" s="19">
        <f>AE23/AU23</f>
        <v>0.21052344304350198</v>
      </c>
      <c r="AF25" s="19"/>
      <c r="AG25" s="19"/>
      <c r="AH25" s="19"/>
      <c r="AI25" s="19">
        <f>AI23/AU23</f>
        <v>0.35189127231046341</v>
      </c>
      <c r="AJ25" s="19"/>
      <c r="AK25" s="19"/>
      <c r="AL25" s="19"/>
      <c r="AM25" s="19">
        <f>AM23/AU23</f>
        <v>0.47442825173298403</v>
      </c>
      <c r="AN25" s="19"/>
      <c r="AO25" s="19"/>
      <c r="AP25" s="19"/>
      <c r="AQ25" s="19">
        <f>AQ23/AU23</f>
        <v>0.52557174826701603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v>2387</v>
      </c>
      <c r="BF26" s="13"/>
      <c r="BG26" s="13"/>
      <c r="BH26" s="13">
        <v>2642</v>
      </c>
      <c r="BI26" s="13"/>
      <c r="BJ26" s="13"/>
      <c r="BK26" s="13">
        <v>2923</v>
      </c>
      <c r="BL26" s="13"/>
      <c r="BM26" s="13"/>
      <c r="BN26" s="13">
        <f>BH26+BK26</f>
        <v>5565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ht="13.5" customHeight="1" x14ac:dyDescent="0.2">
      <c r="BE28" s="13">
        <f>BE24-BE26</f>
        <v>5</v>
      </c>
      <c r="BF28" s="13"/>
      <c r="BG28" s="13"/>
      <c r="BH28" s="13">
        <f>BH24-BH26</f>
        <v>2</v>
      </c>
      <c r="BI28" s="13"/>
      <c r="BJ28" s="13"/>
      <c r="BK28" s="13">
        <f>BK24-BK26</f>
        <v>-4</v>
      </c>
      <c r="BL28" s="13"/>
      <c r="BM28" s="13"/>
      <c r="BN28" s="13">
        <f>BN24-BN26</f>
        <v>-2</v>
      </c>
      <c r="BO28" s="13"/>
      <c r="BP28" s="13"/>
    </row>
    <row r="29" spans="1:68" ht="12.75" customHeight="1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41</v>
      </c>
      <c r="C33" s="13">
        <v>75</v>
      </c>
      <c r="D33" s="13"/>
      <c r="E33" s="13"/>
      <c r="F33" s="13"/>
      <c r="G33" s="13">
        <v>62</v>
      </c>
      <c r="H33" s="13"/>
      <c r="I33" s="13"/>
      <c r="J33" s="13"/>
      <c r="K33" s="13">
        <f>C33+G33</f>
        <v>137</v>
      </c>
      <c r="L33" s="13"/>
      <c r="M33" s="13"/>
      <c r="N33" s="13"/>
      <c r="O33" s="13">
        <v>136</v>
      </c>
      <c r="P33" s="13"/>
      <c r="Q33" s="13"/>
      <c r="R33" s="13"/>
      <c r="S33" s="13">
        <v>48</v>
      </c>
      <c r="T33" s="13"/>
      <c r="U33" s="13"/>
      <c r="V33" s="13"/>
      <c r="W33" s="13">
        <f>O33+S33</f>
        <v>184</v>
      </c>
      <c r="X33" s="13"/>
      <c r="Y33" s="13"/>
      <c r="Z33" s="13"/>
      <c r="AA33" s="13">
        <v>2</v>
      </c>
      <c r="AB33" s="13"/>
      <c r="AC33" s="13"/>
      <c r="AD33" s="13"/>
      <c r="AE33" s="13">
        <v>13</v>
      </c>
      <c r="AF33" s="13"/>
      <c r="AG33" s="13"/>
      <c r="AH33" s="13"/>
      <c r="AI33" s="13">
        <f>AA33+AE33</f>
        <v>15</v>
      </c>
      <c r="AJ33" s="13"/>
      <c r="AK33" s="13"/>
      <c r="AL33" s="13"/>
      <c r="AM33" s="13">
        <f>C33+O33+AA33</f>
        <v>213</v>
      </c>
      <c r="AN33" s="13"/>
      <c r="AO33" s="13"/>
      <c r="AP33" s="13"/>
      <c r="AQ33" s="13">
        <f>G33+S33+AE33</f>
        <v>123</v>
      </c>
      <c r="AR33" s="13"/>
      <c r="AS33" s="13"/>
      <c r="AT33" s="13"/>
      <c r="AU33" s="13">
        <f>K33+W33+AI33</f>
        <v>336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43</v>
      </c>
      <c r="C36" s="13">
        <f>C33</f>
        <v>75</v>
      </c>
      <c r="D36" s="13"/>
      <c r="E36" s="13"/>
      <c r="F36" s="13"/>
      <c r="G36" s="13">
        <f>G33</f>
        <v>62</v>
      </c>
      <c r="H36" s="13"/>
      <c r="I36" s="13"/>
      <c r="J36" s="13"/>
      <c r="K36" s="13">
        <f>C36+G36</f>
        <v>137</v>
      </c>
      <c r="L36" s="13"/>
      <c r="M36" s="13"/>
      <c r="N36" s="13"/>
      <c r="O36" s="13">
        <f>O33</f>
        <v>136</v>
      </c>
      <c r="P36" s="13"/>
      <c r="Q36" s="13"/>
      <c r="R36" s="13"/>
      <c r="S36" s="13">
        <f>S33</f>
        <v>48</v>
      </c>
      <c r="T36" s="13"/>
      <c r="U36" s="13"/>
      <c r="V36" s="13"/>
      <c r="W36" s="13">
        <f>O36+S36</f>
        <v>184</v>
      </c>
      <c r="X36" s="13"/>
      <c r="Y36" s="13"/>
      <c r="Z36" s="13"/>
      <c r="AA36" s="13">
        <f>AA33</f>
        <v>2</v>
      </c>
      <c r="AB36" s="13"/>
      <c r="AC36" s="13"/>
      <c r="AD36" s="13"/>
      <c r="AE36" s="13">
        <f>AE33</f>
        <v>13</v>
      </c>
      <c r="AF36" s="13"/>
      <c r="AG36" s="13"/>
      <c r="AH36" s="13"/>
      <c r="AI36" s="13">
        <f>AA36+AE36</f>
        <v>15</v>
      </c>
      <c r="AJ36" s="13"/>
      <c r="AK36" s="13"/>
      <c r="AL36" s="13"/>
      <c r="AM36" s="13">
        <f>C36+O36+AA36</f>
        <v>213</v>
      </c>
      <c r="AN36" s="13"/>
      <c r="AO36" s="13"/>
      <c r="AP36" s="13"/>
      <c r="AQ36" s="13">
        <f>AQ33</f>
        <v>123</v>
      </c>
      <c r="AR36" s="13"/>
      <c r="AS36" s="13"/>
      <c r="AT36" s="13"/>
      <c r="AU36" s="13">
        <f>K36+W36+AI36</f>
        <v>336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4月1日～4月30日</v>
      </c>
      <c r="C41" s="13">
        <v>50</v>
      </c>
      <c r="D41" s="13"/>
      <c r="E41" s="13"/>
      <c r="F41" s="13"/>
      <c r="G41" s="13">
        <v>43</v>
      </c>
      <c r="H41" s="13"/>
      <c r="I41" s="13"/>
      <c r="J41" s="13"/>
      <c r="K41" s="13">
        <f>C41+G41</f>
        <v>93</v>
      </c>
      <c r="L41" s="13"/>
      <c r="M41" s="13"/>
      <c r="N41" s="13"/>
      <c r="O41" s="13">
        <v>79</v>
      </c>
      <c r="P41" s="13"/>
      <c r="Q41" s="13"/>
      <c r="R41" s="13"/>
      <c r="S41" s="13">
        <v>55</v>
      </c>
      <c r="T41" s="13"/>
      <c r="U41" s="13"/>
      <c r="V41" s="13"/>
      <c r="W41" s="13">
        <f>O41+S41</f>
        <v>134</v>
      </c>
      <c r="X41" s="13"/>
      <c r="Y41" s="13"/>
      <c r="Z41" s="13"/>
      <c r="AA41" s="13">
        <v>27</v>
      </c>
      <c r="AB41" s="13"/>
      <c r="AC41" s="13"/>
      <c r="AD41" s="13"/>
      <c r="AE41" s="13">
        <v>24</v>
      </c>
      <c r="AF41" s="13"/>
      <c r="AG41" s="13"/>
      <c r="AH41" s="13"/>
      <c r="AI41" s="13">
        <f>AA41+AE41</f>
        <v>51</v>
      </c>
      <c r="AJ41" s="13"/>
      <c r="AK41" s="13"/>
      <c r="AL41" s="13"/>
      <c r="AM41" s="13">
        <f>C41+O41+AA41</f>
        <v>156</v>
      </c>
      <c r="AN41" s="13"/>
      <c r="AO41" s="13"/>
      <c r="AP41" s="13"/>
      <c r="AQ41" s="13">
        <f>G41+S41+AE41</f>
        <v>122</v>
      </c>
      <c r="AR41" s="13"/>
      <c r="AS41" s="13"/>
      <c r="AT41" s="13"/>
      <c r="AU41" s="13">
        <f>K41+W41+AI41</f>
        <v>278</v>
      </c>
      <c r="AV41" s="13"/>
      <c r="AW41" s="13"/>
      <c r="AX41" s="13"/>
      <c r="BA41" s="11"/>
      <c r="BB41" s="11"/>
      <c r="BC41" s="11"/>
      <c r="BD41" s="11"/>
      <c r="BE41" s="13">
        <f>F9</f>
        <v>57</v>
      </c>
      <c r="BF41" s="13"/>
      <c r="BG41" s="13"/>
      <c r="BH41" s="13"/>
      <c r="BI41" s="13">
        <f>I9</f>
        <v>1</v>
      </c>
      <c r="BJ41" s="13"/>
      <c r="BK41" s="13"/>
      <c r="BL41" s="13"/>
      <c r="BM41" s="13">
        <f>L9</f>
        <v>58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平成26年4月～平成26年4月</v>
      </c>
      <c r="C44" s="13">
        <f>C41</f>
        <v>50</v>
      </c>
      <c r="D44" s="13"/>
      <c r="E44" s="13"/>
      <c r="F44" s="13"/>
      <c r="G44" s="13">
        <f>G41</f>
        <v>43</v>
      </c>
      <c r="H44" s="13"/>
      <c r="I44" s="13"/>
      <c r="J44" s="13"/>
      <c r="K44" s="13">
        <f>C44+G44</f>
        <v>93</v>
      </c>
      <c r="L44" s="13"/>
      <c r="M44" s="13"/>
      <c r="N44" s="13"/>
      <c r="O44" s="13">
        <f>O41</f>
        <v>79</v>
      </c>
      <c r="P44" s="13"/>
      <c r="Q44" s="13"/>
      <c r="R44" s="13"/>
      <c r="S44" s="13">
        <f>S41</f>
        <v>55</v>
      </c>
      <c r="T44" s="13"/>
      <c r="U44" s="13"/>
      <c r="V44" s="13"/>
      <c r="W44" s="13">
        <f>O44+S44</f>
        <v>134</v>
      </c>
      <c r="X44" s="13"/>
      <c r="Y44" s="13"/>
      <c r="Z44" s="13"/>
      <c r="AA44" s="13">
        <f>AA41</f>
        <v>27</v>
      </c>
      <c r="AB44" s="13"/>
      <c r="AC44" s="13"/>
      <c r="AD44" s="13"/>
      <c r="AE44" s="13">
        <f>AE41</f>
        <v>24</v>
      </c>
      <c r="AF44" s="13"/>
      <c r="AG44" s="13"/>
      <c r="AH44" s="13"/>
      <c r="AI44" s="13">
        <f>AA44+AE44</f>
        <v>51</v>
      </c>
      <c r="AJ44" s="13"/>
      <c r="AK44" s="13"/>
      <c r="AL44" s="13"/>
      <c r="AM44" s="13">
        <f>C44+O44+AA44</f>
        <v>156</v>
      </c>
      <c r="AN44" s="13"/>
      <c r="AO44" s="13"/>
      <c r="AP44" s="13"/>
      <c r="AQ44" s="13">
        <f>G44+S44+AE44</f>
        <v>122</v>
      </c>
      <c r="AR44" s="13"/>
      <c r="AS44" s="13"/>
      <c r="AT44" s="13"/>
      <c r="AU44" s="13">
        <f>AM44+AQ44</f>
        <v>278</v>
      </c>
      <c r="AV44" s="13"/>
      <c r="AW44" s="13"/>
      <c r="AX44" s="13"/>
      <c r="BA44" s="11"/>
      <c r="BB44" s="11"/>
      <c r="BC44" s="11"/>
      <c r="BD44" s="11"/>
      <c r="BE44" s="13">
        <f>BE41</f>
        <v>57</v>
      </c>
      <c r="BF44" s="13"/>
      <c r="BG44" s="13"/>
      <c r="BH44" s="13"/>
      <c r="BI44" s="13">
        <f>BI41</f>
        <v>1</v>
      </c>
      <c r="BJ44" s="13"/>
      <c r="BK44" s="13"/>
      <c r="BL44" s="13"/>
      <c r="BM44" s="13">
        <f>BM41</f>
        <v>58</v>
      </c>
      <c r="BN44" s="13"/>
      <c r="BO44" s="13"/>
      <c r="BP44" s="13"/>
    </row>
    <row r="45" spans="1:69" ht="3" customHeight="1" x14ac:dyDescent="0.2">
      <c r="AQ45" s="11"/>
    </row>
    <row r="46" spans="1:69" x14ac:dyDescent="0.2">
      <c r="A46" s="12" t="s">
        <v>49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6" width="2" style="1" customWidth="1"/>
    <col min="17" max="17" width="2.25" style="1" customWidth="1"/>
    <col min="18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8" customHeight="1" x14ac:dyDescent="0.2">
      <c r="A1" s="18" t="s">
        <v>90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28">
        <v>17046</v>
      </c>
      <c r="D5" s="28"/>
      <c r="E5" s="28"/>
      <c r="F5" s="28">
        <v>17236</v>
      </c>
      <c r="G5" s="28"/>
      <c r="H5" s="28"/>
      <c r="I5" s="28">
        <v>19122</v>
      </c>
      <c r="J5" s="28"/>
      <c r="K5" s="28"/>
      <c r="L5" s="13">
        <f>F5+I5</f>
        <v>36358</v>
      </c>
      <c r="M5" s="13"/>
      <c r="N5" s="13"/>
      <c r="P5" s="22" t="s">
        <v>15</v>
      </c>
      <c r="Q5" s="22"/>
      <c r="R5" s="22"/>
      <c r="S5" s="22"/>
      <c r="T5" s="22"/>
      <c r="U5" s="28">
        <v>4312</v>
      </c>
      <c r="V5" s="28"/>
      <c r="W5" s="28"/>
      <c r="X5" s="28">
        <v>4204</v>
      </c>
      <c r="Y5" s="28"/>
      <c r="Z5" s="28"/>
      <c r="AA5" s="28">
        <v>4760</v>
      </c>
      <c r="AB5" s="28"/>
      <c r="AC5" s="28"/>
      <c r="AD5" s="13">
        <f>X5+AA5</f>
        <v>8964</v>
      </c>
      <c r="AE5" s="13"/>
      <c r="AF5" s="13"/>
      <c r="AG5" s="28">
        <v>2302</v>
      </c>
      <c r="AH5" s="28"/>
      <c r="AI5" s="28"/>
      <c r="AJ5" s="28">
        <v>2240</v>
      </c>
      <c r="AK5" s="28"/>
      <c r="AL5" s="28"/>
      <c r="AM5" s="28">
        <v>2543</v>
      </c>
      <c r="AN5" s="28"/>
      <c r="AO5" s="28"/>
      <c r="AP5" s="13">
        <f>AJ5+AM5</f>
        <v>4783</v>
      </c>
      <c r="AQ5" s="13"/>
      <c r="AR5" s="13"/>
      <c r="AS5" s="28">
        <v>4116</v>
      </c>
      <c r="AT5" s="28"/>
      <c r="AU5" s="28"/>
      <c r="AV5" s="28">
        <v>4028</v>
      </c>
      <c r="AW5" s="28"/>
      <c r="AX5" s="28"/>
      <c r="AY5" s="28">
        <v>4611</v>
      </c>
      <c r="AZ5" s="28"/>
      <c r="BA5" s="28"/>
      <c r="BB5" s="13">
        <f>AV5+AY5</f>
        <v>8639</v>
      </c>
      <c r="BC5" s="13"/>
      <c r="BD5" s="13"/>
      <c r="BE5" s="13">
        <f>BE14+BE24</f>
        <v>3018</v>
      </c>
      <c r="BF5" s="13"/>
      <c r="BG5" s="13"/>
      <c r="BH5" s="13">
        <f>BH14+BH24</f>
        <v>3202</v>
      </c>
      <c r="BI5" s="13"/>
      <c r="BJ5" s="13"/>
      <c r="BK5" s="13">
        <f>BK14+BK24</f>
        <v>3500</v>
      </c>
      <c r="BL5" s="13"/>
      <c r="BM5" s="13"/>
      <c r="BN5" s="13">
        <f>BH5+BK5</f>
        <v>6702</v>
      </c>
      <c r="BO5" s="13"/>
      <c r="BP5" s="13"/>
    </row>
    <row r="6" spans="1:68" ht="13.15" customHeight="1" x14ac:dyDescent="0.2">
      <c r="B6" s="5" t="s">
        <v>91</v>
      </c>
      <c r="C6" s="28"/>
      <c r="D6" s="28"/>
      <c r="E6" s="28"/>
      <c r="F6" s="28"/>
      <c r="G6" s="28"/>
      <c r="H6" s="28"/>
      <c r="I6" s="28"/>
      <c r="J6" s="28"/>
      <c r="K6" s="28"/>
      <c r="L6" s="13"/>
      <c r="M6" s="13"/>
      <c r="N6" s="13"/>
      <c r="P6" s="21" t="str">
        <f>B6</f>
        <v>平成27年1月末現在</v>
      </c>
      <c r="Q6" s="21"/>
      <c r="R6" s="21"/>
      <c r="S6" s="21"/>
      <c r="T6" s="21"/>
      <c r="U6" s="28"/>
      <c r="V6" s="28"/>
      <c r="W6" s="28"/>
      <c r="X6" s="28"/>
      <c r="Y6" s="28"/>
      <c r="Z6" s="28"/>
      <c r="AA6" s="28"/>
      <c r="AB6" s="28"/>
      <c r="AC6" s="28"/>
      <c r="AD6" s="13"/>
      <c r="AE6" s="13"/>
      <c r="AF6" s="13"/>
      <c r="AG6" s="28"/>
      <c r="AH6" s="28"/>
      <c r="AI6" s="28"/>
      <c r="AJ6" s="28"/>
      <c r="AK6" s="28"/>
      <c r="AL6" s="28"/>
      <c r="AM6" s="28"/>
      <c r="AN6" s="28"/>
      <c r="AO6" s="28"/>
      <c r="AP6" s="13"/>
      <c r="AQ6" s="13"/>
      <c r="AR6" s="13"/>
      <c r="AS6" s="28"/>
      <c r="AT6" s="28"/>
      <c r="AU6" s="28"/>
      <c r="AV6" s="28"/>
      <c r="AW6" s="28"/>
      <c r="AX6" s="28"/>
      <c r="AY6" s="28"/>
      <c r="AZ6" s="28"/>
      <c r="BA6" s="28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'12月'!C5</f>
        <v>17073</v>
      </c>
      <c r="D7" s="13"/>
      <c r="E7" s="13"/>
      <c r="F7" s="13">
        <f>'12月'!F5</f>
        <v>17274</v>
      </c>
      <c r="G7" s="13"/>
      <c r="H7" s="13"/>
      <c r="I7" s="13">
        <f>'12月'!I5</f>
        <v>19165</v>
      </c>
      <c r="J7" s="13"/>
      <c r="K7" s="13"/>
      <c r="L7" s="13">
        <f>'12月'!L5</f>
        <v>36439</v>
      </c>
      <c r="M7" s="13"/>
      <c r="N7" s="13"/>
      <c r="P7" s="22" t="s">
        <v>18</v>
      </c>
      <c r="Q7" s="22"/>
      <c r="R7" s="22"/>
      <c r="S7" s="22"/>
      <c r="T7" s="22"/>
      <c r="U7" s="13">
        <f>'12月'!U5</f>
        <v>4318</v>
      </c>
      <c r="V7" s="13"/>
      <c r="W7" s="13"/>
      <c r="X7" s="13">
        <f>'12月'!X5</f>
        <v>4213</v>
      </c>
      <c r="Y7" s="13"/>
      <c r="Z7" s="13"/>
      <c r="AA7" s="13">
        <f>'12月'!AA5</f>
        <v>4781</v>
      </c>
      <c r="AB7" s="13"/>
      <c r="AC7" s="13"/>
      <c r="AD7" s="13">
        <f>'12月'!AD5</f>
        <v>8994</v>
      </c>
      <c r="AE7" s="13"/>
      <c r="AF7" s="13"/>
      <c r="AG7" s="13">
        <f>'12月'!AG5</f>
        <v>2308</v>
      </c>
      <c r="AH7" s="13"/>
      <c r="AI7" s="13"/>
      <c r="AJ7" s="13">
        <f>'12月'!AJ5</f>
        <v>2244</v>
      </c>
      <c r="AK7" s="13"/>
      <c r="AL7" s="13"/>
      <c r="AM7" s="13">
        <f>'12月'!AM5</f>
        <v>2553</v>
      </c>
      <c r="AN7" s="13"/>
      <c r="AO7" s="13"/>
      <c r="AP7" s="13">
        <f>'12月'!AP5</f>
        <v>4797</v>
      </c>
      <c r="AQ7" s="13"/>
      <c r="AR7" s="13"/>
      <c r="AS7" s="13">
        <f>'12月'!AS5</f>
        <v>4126</v>
      </c>
      <c r="AT7" s="13"/>
      <c r="AU7" s="13"/>
      <c r="AV7" s="13">
        <f>'12月'!AV5</f>
        <v>4036</v>
      </c>
      <c r="AW7" s="13"/>
      <c r="AX7" s="13"/>
      <c r="AY7" s="13">
        <f>'12月'!AY5</f>
        <v>4613</v>
      </c>
      <c r="AZ7" s="13"/>
      <c r="BA7" s="13"/>
      <c r="BB7" s="13">
        <f>'12月'!BB5</f>
        <v>8649</v>
      </c>
      <c r="BC7" s="13"/>
      <c r="BD7" s="13"/>
      <c r="BE7" s="13">
        <f>'12月'!BE5</f>
        <v>3015</v>
      </c>
      <c r="BF7" s="13"/>
      <c r="BG7" s="13"/>
      <c r="BH7" s="13">
        <f>'12月'!BH5</f>
        <v>3201</v>
      </c>
      <c r="BI7" s="13"/>
      <c r="BJ7" s="13"/>
      <c r="BK7" s="13">
        <f>'12月'!BK5</f>
        <v>3493</v>
      </c>
      <c r="BL7" s="13"/>
      <c r="BM7" s="13"/>
      <c r="BN7" s="13">
        <f>'12月'!BN5</f>
        <v>6694</v>
      </c>
      <c r="BO7" s="13"/>
      <c r="BP7" s="13"/>
    </row>
    <row r="8" spans="1:68" ht="13.15" customHeight="1" x14ac:dyDescent="0.2">
      <c r="B8" s="5" t="s">
        <v>85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平成26年12月末現在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-27</v>
      </c>
      <c r="D9" s="13"/>
      <c r="E9" s="13"/>
      <c r="F9" s="13">
        <f>F5-F7</f>
        <v>-38</v>
      </c>
      <c r="G9" s="13"/>
      <c r="H9" s="13"/>
      <c r="I9" s="13">
        <f>I5-I7</f>
        <v>-43</v>
      </c>
      <c r="J9" s="13"/>
      <c r="K9" s="13"/>
      <c r="L9" s="13">
        <f>L5-L7</f>
        <v>-81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-6</v>
      </c>
      <c r="V9" s="13"/>
      <c r="W9" s="13"/>
      <c r="X9" s="13">
        <f>X5-X7</f>
        <v>-9</v>
      </c>
      <c r="Y9" s="13"/>
      <c r="Z9" s="13"/>
      <c r="AA9" s="13">
        <f>AA5-AA7</f>
        <v>-21</v>
      </c>
      <c r="AB9" s="13"/>
      <c r="AC9" s="13"/>
      <c r="AD9" s="13">
        <f>AD5-AD7</f>
        <v>-30</v>
      </c>
      <c r="AE9" s="13"/>
      <c r="AF9" s="13"/>
      <c r="AG9" s="13">
        <f>AG5-AG7</f>
        <v>-6</v>
      </c>
      <c r="AH9" s="13"/>
      <c r="AI9" s="13"/>
      <c r="AJ9" s="13">
        <f>AJ5-AJ7</f>
        <v>-4</v>
      </c>
      <c r="AK9" s="13"/>
      <c r="AL9" s="13"/>
      <c r="AM9" s="13">
        <f>AM5-AM7</f>
        <v>-10</v>
      </c>
      <c r="AN9" s="13"/>
      <c r="AO9" s="13"/>
      <c r="AP9" s="13">
        <f>AP5-AP7</f>
        <v>-14</v>
      </c>
      <c r="AQ9" s="13"/>
      <c r="AR9" s="13"/>
      <c r="AS9" s="13">
        <f>AS5-AS7</f>
        <v>-10</v>
      </c>
      <c r="AT9" s="13"/>
      <c r="AU9" s="13"/>
      <c r="AV9" s="13">
        <f>AV5-AV7</f>
        <v>-8</v>
      </c>
      <c r="AW9" s="13"/>
      <c r="AX9" s="13"/>
      <c r="AY9" s="13">
        <f>AY5-AY7</f>
        <v>-2</v>
      </c>
      <c r="AZ9" s="13"/>
      <c r="BA9" s="13"/>
      <c r="BB9" s="13">
        <f>BB5-BB7</f>
        <v>-10</v>
      </c>
      <c r="BC9" s="13"/>
      <c r="BD9" s="13"/>
      <c r="BE9" s="13">
        <f>BE5-BE7</f>
        <v>3</v>
      </c>
      <c r="BF9" s="13"/>
      <c r="BG9" s="13"/>
      <c r="BH9" s="13">
        <f>BH5-BH7</f>
        <v>1</v>
      </c>
      <c r="BI9" s="13"/>
      <c r="BJ9" s="13"/>
      <c r="BK9" s="13">
        <f>BK5-BK7</f>
        <v>7</v>
      </c>
      <c r="BL9" s="13"/>
      <c r="BM9" s="13"/>
      <c r="BN9" s="13">
        <f>BN5-BN7</f>
        <v>8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平成27年1月末現在</v>
      </c>
      <c r="C13" s="23"/>
      <c r="D13" s="23"/>
      <c r="E13" s="23"/>
      <c r="F13" s="26">
        <v>47</v>
      </c>
      <c r="G13" s="26"/>
      <c r="H13" s="26"/>
      <c r="I13" s="26">
        <v>96</v>
      </c>
      <c r="J13" s="26"/>
      <c r="K13" s="26"/>
      <c r="L13" s="13">
        <f>F13+I13</f>
        <v>143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26"/>
      <c r="G14" s="26"/>
      <c r="H14" s="26"/>
      <c r="I14" s="26"/>
      <c r="J14" s="26"/>
      <c r="K14" s="26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28">
        <v>1981</v>
      </c>
      <c r="V14" s="28"/>
      <c r="W14" s="28"/>
      <c r="X14" s="28">
        <v>2048</v>
      </c>
      <c r="Y14" s="28"/>
      <c r="Z14" s="28"/>
      <c r="AA14" s="28">
        <v>2084</v>
      </c>
      <c r="AB14" s="28"/>
      <c r="AC14" s="28"/>
      <c r="AD14" s="13">
        <f>X14+AA14</f>
        <v>4132</v>
      </c>
      <c r="AE14" s="13"/>
      <c r="AF14" s="13"/>
      <c r="AG14" s="26">
        <v>581</v>
      </c>
      <c r="AH14" s="26"/>
      <c r="AI14" s="26"/>
      <c r="AJ14" s="26">
        <v>663</v>
      </c>
      <c r="AK14" s="26"/>
      <c r="AL14" s="26"/>
      <c r="AM14" s="26">
        <v>721</v>
      </c>
      <c r="AN14" s="26"/>
      <c r="AO14" s="26"/>
      <c r="AP14" s="13">
        <f>AJ14+AM14</f>
        <v>1384</v>
      </c>
      <c r="AQ14" s="13"/>
      <c r="AR14" s="13"/>
      <c r="AS14" s="26">
        <v>736</v>
      </c>
      <c r="AT14" s="26"/>
      <c r="AU14" s="26"/>
      <c r="AV14" s="26">
        <v>851</v>
      </c>
      <c r="AW14" s="26"/>
      <c r="AX14" s="26"/>
      <c r="AY14" s="26">
        <v>903</v>
      </c>
      <c r="AZ14" s="26"/>
      <c r="BA14" s="26"/>
      <c r="BB14" s="13">
        <f>AV14+AY14</f>
        <v>1754</v>
      </c>
      <c r="BC14" s="13"/>
      <c r="BD14" s="13"/>
      <c r="BE14" s="26">
        <v>598</v>
      </c>
      <c r="BF14" s="26"/>
      <c r="BG14" s="26"/>
      <c r="BH14" s="26">
        <v>536</v>
      </c>
      <c r="BI14" s="26"/>
      <c r="BJ14" s="26"/>
      <c r="BK14" s="26">
        <v>554</v>
      </c>
      <c r="BL14" s="26"/>
      <c r="BM14" s="26"/>
      <c r="BN14" s="13">
        <f>BH14+BK14</f>
        <v>1090</v>
      </c>
      <c r="BO14" s="13"/>
      <c r="BP14" s="13"/>
    </row>
    <row r="15" spans="1:68" ht="13.15" customHeight="1" x14ac:dyDescent="0.2">
      <c r="P15" s="21" t="str">
        <f>P6</f>
        <v>平成27年1月末現在</v>
      </c>
      <c r="Q15" s="21"/>
      <c r="R15" s="21"/>
      <c r="S15" s="21"/>
      <c r="T15" s="21"/>
      <c r="U15" s="28"/>
      <c r="V15" s="28"/>
      <c r="W15" s="28"/>
      <c r="X15" s="28"/>
      <c r="Y15" s="28"/>
      <c r="Z15" s="28"/>
      <c r="AA15" s="28"/>
      <c r="AB15" s="28"/>
      <c r="AC15" s="28"/>
      <c r="AD15" s="13"/>
      <c r="AE15" s="13"/>
      <c r="AF15" s="13"/>
      <c r="AG15" s="26"/>
      <c r="AH15" s="26"/>
      <c r="AI15" s="26"/>
      <c r="AJ15" s="26"/>
      <c r="AK15" s="26"/>
      <c r="AL15" s="26"/>
      <c r="AM15" s="26"/>
      <c r="AN15" s="26"/>
      <c r="AO15" s="26"/>
      <c r="AP15" s="13"/>
      <c r="AQ15" s="13"/>
      <c r="AR15" s="13"/>
      <c r="AS15" s="26"/>
      <c r="AT15" s="26"/>
      <c r="AU15" s="26"/>
      <c r="AV15" s="26"/>
      <c r="AW15" s="26"/>
      <c r="AX15" s="26"/>
      <c r="AY15" s="26"/>
      <c r="AZ15" s="26"/>
      <c r="BA15" s="26"/>
      <c r="BB15" s="13"/>
      <c r="BC15" s="13"/>
      <c r="BD15" s="13"/>
      <c r="BE15" s="26"/>
      <c r="BF15" s="26"/>
      <c r="BG15" s="26"/>
      <c r="BH15" s="26"/>
      <c r="BI15" s="26"/>
      <c r="BJ15" s="26"/>
      <c r="BK15" s="26"/>
      <c r="BL15" s="26"/>
      <c r="BM15" s="26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'12月'!U14</f>
        <v>1985</v>
      </c>
      <c r="V16" s="13"/>
      <c r="W16" s="13"/>
      <c r="X16" s="13">
        <f>'12月'!X14</f>
        <v>2060</v>
      </c>
      <c r="Y16" s="13"/>
      <c r="Z16" s="13"/>
      <c r="AA16" s="13">
        <f>'12月'!AA14</f>
        <v>2091</v>
      </c>
      <c r="AB16" s="13"/>
      <c r="AC16" s="13"/>
      <c r="AD16" s="13">
        <f>'12月'!AD14</f>
        <v>4151</v>
      </c>
      <c r="AE16" s="13"/>
      <c r="AF16" s="13"/>
      <c r="AG16" s="13">
        <f>'12月'!AG14</f>
        <v>581</v>
      </c>
      <c r="AH16" s="13"/>
      <c r="AI16" s="13"/>
      <c r="AJ16" s="13">
        <f>'12月'!AJ14</f>
        <v>663</v>
      </c>
      <c r="AK16" s="13"/>
      <c r="AL16" s="13"/>
      <c r="AM16" s="13">
        <f>'12月'!AM14</f>
        <v>724</v>
      </c>
      <c r="AN16" s="13"/>
      <c r="AO16" s="13"/>
      <c r="AP16" s="13">
        <f>'12月'!AP14</f>
        <v>1387</v>
      </c>
      <c r="AQ16" s="13"/>
      <c r="AR16" s="13"/>
      <c r="AS16" s="13">
        <f>'12月'!AS14</f>
        <v>740</v>
      </c>
      <c r="AT16" s="13"/>
      <c r="AU16" s="13"/>
      <c r="AV16" s="13">
        <f>'12月'!AV14</f>
        <v>857</v>
      </c>
      <c r="AW16" s="13"/>
      <c r="AX16" s="13"/>
      <c r="AY16" s="13">
        <f>'12月'!AY14</f>
        <v>910</v>
      </c>
      <c r="AZ16" s="13"/>
      <c r="BA16" s="13"/>
      <c r="BB16" s="13">
        <f>'12月'!BB14</f>
        <v>1767</v>
      </c>
      <c r="BC16" s="13"/>
      <c r="BD16" s="13"/>
      <c r="BE16" s="13">
        <f>'12月'!BE14</f>
        <v>597</v>
      </c>
      <c r="BF16" s="13"/>
      <c r="BG16" s="13"/>
      <c r="BH16" s="13">
        <f>'12月'!BH14</f>
        <v>540</v>
      </c>
      <c r="BI16" s="13"/>
      <c r="BJ16" s="13"/>
      <c r="BK16" s="13">
        <f>'12月'!BK14</f>
        <v>553</v>
      </c>
      <c r="BL16" s="13"/>
      <c r="BM16" s="13"/>
      <c r="BN16" s="13">
        <f>'12月'!BN14</f>
        <v>1093</v>
      </c>
      <c r="BO16" s="13"/>
      <c r="BP16" s="13"/>
    </row>
    <row r="17" spans="1:68" ht="13.15" customHeight="1" x14ac:dyDescent="0.2">
      <c r="P17" s="21" t="str">
        <f>P8</f>
        <v>平成26年12月末現在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2" customHeight="1" x14ac:dyDescent="0.2">
      <c r="P18" s="20" t="s">
        <v>20</v>
      </c>
      <c r="Q18" s="20"/>
      <c r="R18" s="20"/>
      <c r="S18" s="20"/>
      <c r="T18" s="20"/>
      <c r="U18" s="13">
        <f>U14-U16</f>
        <v>-4</v>
      </c>
      <c r="V18" s="13"/>
      <c r="W18" s="13"/>
      <c r="X18" s="13">
        <f>X14-X16</f>
        <v>-12</v>
      </c>
      <c r="Y18" s="13"/>
      <c r="Z18" s="13"/>
      <c r="AA18" s="13">
        <f>AA14-AA16</f>
        <v>-7</v>
      </c>
      <c r="AB18" s="13"/>
      <c r="AC18" s="13"/>
      <c r="AD18" s="13">
        <f>AD14-AD16</f>
        <v>-19</v>
      </c>
      <c r="AE18" s="13"/>
      <c r="AF18" s="13"/>
      <c r="AG18" s="13">
        <f>AG14-AG16</f>
        <v>0</v>
      </c>
      <c r="AH18" s="13"/>
      <c r="AI18" s="13"/>
      <c r="AJ18" s="13">
        <f>AJ14-AJ16</f>
        <v>0</v>
      </c>
      <c r="AK18" s="13"/>
      <c r="AL18" s="13"/>
      <c r="AM18" s="13">
        <f>AM14-AM16</f>
        <v>-3</v>
      </c>
      <c r="AN18" s="13"/>
      <c r="AO18" s="13"/>
      <c r="AP18" s="13">
        <f>AP14-AP16</f>
        <v>-3</v>
      </c>
      <c r="AQ18" s="13"/>
      <c r="AR18" s="13"/>
      <c r="AS18" s="13">
        <f>AS14-AS16</f>
        <v>-4</v>
      </c>
      <c r="AT18" s="13"/>
      <c r="AU18" s="13"/>
      <c r="AV18" s="13">
        <f>AV14-AV16</f>
        <v>-6</v>
      </c>
      <c r="AW18" s="13"/>
      <c r="AX18" s="13"/>
      <c r="AY18" s="13">
        <f>AY14-AY16</f>
        <v>-7</v>
      </c>
      <c r="AZ18" s="13"/>
      <c r="BA18" s="13"/>
      <c r="BB18" s="13">
        <f>BB14-BB16</f>
        <v>-13</v>
      </c>
      <c r="BC18" s="13"/>
      <c r="BD18" s="13"/>
      <c r="BE18" s="13">
        <f>BE14-BE16</f>
        <v>1</v>
      </c>
      <c r="BF18" s="13"/>
      <c r="BG18" s="13"/>
      <c r="BH18" s="13">
        <f>BH14-BH16</f>
        <v>-4</v>
      </c>
      <c r="BI18" s="13"/>
      <c r="BJ18" s="13"/>
      <c r="BK18" s="13">
        <f>BK14-BK16</f>
        <v>1</v>
      </c>
      <c r="BL18" s="13"/>
      <c r="BM18" s="13"/>
      <c r="BN18" s="13">
        <f>BN14-BN16</f>
        <v>-3</v>
      </c>
      <c r="BO18" s="13"/>
      <c r="BP18" s="13"/>
    </row>
    <row r="19" spans="1:68" ht="2.25" hidden="1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28">
        <v>1867</v>
      </c>
      <c r="D23" s="28"/>
      <c r="E23" s="28"/>
      <c r="F23" s="28"/>
      <c r="G23" s="28">
        <v>1902</v>
      </c>
      <c r="H23" s="28"/>
      <c r="I23" s="28"/>
      <c r="J23" s="28"/>
      <c r="K23" s="13">
        <f>C23+G23</f>
        <v>3769</v>
      </c>
      <c r="L23" s="13"/>
      <c r="M23" s="13"/>
      <c r="N23" s="13"/>
      <c r="O23" s="28">
        <v>10189</v>
      </c>
      <c r="P23" s="28"/>
      <c r="Q23" s="28"/>
      <c r="R23" s="28"/>
      <c r="S23" s="28">
        <v>9513</v>
      </c>
      <c r="T23" s="28"/>
      <c r="U23" s="28"/>
      <c r="V23" s="28"/>
      <c r="W23" s="13">
        <f>O23+S23</f>
        <v>19702</v>
      </c>
      <c r="X23" s="13"/>
      <c r="Y23" s="13"/>
      <c r="Z23" s="13"/>
      <c r="AA23" s="28">
        <v>5180</v>
      </c>
      <c r="AB23" s="28"/>
      <c r="AC23" s="28"/>
      <c r="AD23" s="28"/>
      <c r="AE23" s="28">
        <v>7707</v>
      </c>
      <c r="AF23" s="28"/>
      <c r="AG23" s="28"/>
      <c r="AH23" s="28"/>
      <c r="AI23" s="13">
        <f>AA23+AE23</f>
        <v>12887</v>
      </c>
      <c r="AJ23" s="13"/>
      <c r="AK23" s="13"/>
      <c r="AL23" s="13"/>
      <c r="AM23" s="13">
        <f>C23+O23+AA23</f>
        <v>17236</v>
      </c>
      <c r="AN23" s="13"/>
      <c r="AO23" s="13"/>
      <c r="AP23" s="13"/>
      <c r="AQ23" s="13">
        <f>G23+S23+AE23</f>
        <v>19122</v>
      </c>
      <c r="AR23" s="13"/>
      <c r="AS23" s="13"/>
      <c r="AT23" s="13"/>
      <c r="AU23" s="13">
        <f>K23+W23+AI23</f>
        <v>36358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28"/>
      <c r="D24" s="28"/>
      <c r="E24" s="28"/>
      <c r="F24" s="28"/>
      <c r="G24" s="28"/>
      <c r="H24" s="28"/>
      <c r="I24" s="28"/>
      <c r="J24" s="28"/>
      <c r="K24" s="13"/>
      <c r="L24" s="13"/>
      <c r="M24" s="13"/>
      <c r="N24" s="13"/>
      <c r="O24" s="28"/>
      <c r="P24" s="28"/>
      <c r="Q24" s="28"/>
      <c r="R24" s="28"/>
      <c r="S24" s="28"/>
      <c r="T24" s="28"/>
      <c r="U24" s="28"/>
      <c r="V24" s="28"/>
      <c r="W24" s="13"/>
      <c r="X24" s="13"/>
      <c r="Y24" s="13"/>
      <c r="Z24" s="13"/>
      <c r="AA24" s="28"/>
      <c r="AB24" s="28"/>
      <c r="AC24" s="28"/>
      <c r="AD24" s="28"/>
      <c r="AE24" s="28"/>
      <c r="AF24" s="28"/>
      <c r="AG24" s="28"/>
      <c r="AH24" s="28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8">
        <v>2420</v>
      </c>
      <c r="BF24" s="28"/>
      <c r="BG24" s="28"/>
      <c r="BH24" s="28">
        <v>2666</v>
      </c>
      <c r="BI24" s="28"/>
      <c r="BJ24" s="28"/>
      <c r="BK24" s="28">
        <v>2946</v>
      </c>
      <c r="BL24" s="28"/>
      <c r="BM24" s="28"/>
      <c r="BN24" s="13">
        <f>BH24+BK24</f>
        <v>5612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5.1350459321194787E-2</v>
      </c>
      <c r="D25" s="19"/>
      <c r="E25" s="19"/>
      <c r="F25" s="19"/>
      <c r="G25" s="19">
        <f>G23/AU23</f>
        <v>5.231310853182243E-2</v>
      </c>
      <c r="H25" s="19"/>
      <c r="I25" s="19"/>
      <c r="J25" s="19"/>
      <c r="K25" s="19">
        <f>K23/AU23</f>
        <v>0.10366356785301722</v>
      </c>
      <c r="L25" s="19"/>
      <c r="M25" s="19"/>
      <c r="N25" s="19"/>
      <c r="O25" s="19">
        <f>O23/AU23</f>
        <v>0.28024093734528854</v>
      </c>
      <c r="P25" s="19"/>
      <c r="Q25" s="19"/>
      <c r="R25" s="19"/>
      <c r="S25" s="19">
        <f>S23/AU23</f>
        <v>0.26164805544859454</v>
      </c>
      <c r="T25" s="19"/>
      <c r="U25" s="19"/>
      <c r="V25" s="19"/>
      <c r="W25" s="19">
        <f>W23/AU23</f>
        <v>0.54188899279388303</v>
      </c>
      <c r="X25" s="19"/>
      <c r="Y25" s="19"/>
      <c r="Z25" s="19"/>
      <c r="AA25" s="19">
        <f>AA23/AU23</f>
        <v>0.14247208317289181</v>
      </c>
      <c r="AB25" s="19"/>
      <c r="AC25" s="19"/>
      <c r="AD25" s="19"/>
      <c r="AE25" s="19">
        <f>AE23/AU23</f>
        <v>0.21197535618020794</v>
      </c>
      <c r="AF25" s="19"/>
      <c r="AG25" s="19"/>
      <c r="AH25" s="19"/>
      <c r="AI25" s="19">
        <f>AI23/AU23</f>
        <v>0.35444743935309975</v>
      </c>
      <c r="AJ25" s="19"/>
      <c r="AK25" s="19"/>
      <c r="AL25" s="19"/>
      <c r="AM25" s="19">
        <f>AM23/AU23</f>
        <v>0.47406347983937508</v>
      </c>
      <c r="AN25" s="19"/>
      <c r="AO25" s="19"/>
      <c r="AP25" s="19"/>
      <c r="AQ25" s="19">
        <f>AQ23/AU23</f>
        <v>0.52593652016062487</v>
      </c>
      <c r="AR25" s="19"/>
      <c r="AS25" s="19"/>
      <c r="AT25" s="19"/>
      <c r="AU25" s="19">
        <f>AU23/AU23</f>
        <v>1</v>
      </c>
      <c r="AV25" s="19"/>
      <c r="AW25" s="19"/>
      <c r="AX25" s="19"/>
      <c r="BE25" s="28"/>
      <c r="BF25" s="28"/>
      <c r="BG25" s="28"/>
      <c r="BH25" s="28"/>
      <c r="BI25" s="28"/>
      <c r="BJ25" s="28"/>
      <c r="BK25" s="28"/>
      <c r="BL25" s="28"/>
      <c r="BM25" s="28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'12月'!BE24</f>
        <v>2418</v>
      </c>
      <c r="BF26" s="13"/>
      <c r="BG26" s="13"/>
      <c r="BH26" s="13">
        <f>'12月'!BH24</f>
        <v>2661</v>
      </c>
      <c r="BI26" s="13"/>
      <c r="BJ26" s="13"/>
      <c r="BK26" s="13">
        <f>'12月'!BK24</f>
        <v>2940</v>
      </c>
      <c r="BL26" s="13"/>
      <c r="BM26" s="13"/>
      <c r="BN26" s="13">
        <f>'12月'!BN24</f>
        <v>5601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2</v>
      </c>
      <c r="BF28" s="13"/>
      <c r="BG28" s="13"/>
      <c r="BH28" s="13">
        <f>BH24-BH26</f>
        <v>5</v>
      </c>
      <c r="BI28" s="13"/>
      <c r="BJ28" s="13"/>
      <c r="BK28" s="13">
        <f>BK24-BK26</f>
        <v>6</v>
      </c>
      <c r="BL28" s="13"/>
      <c r="BM28" s="13"/>
      <c r="BN28" s="13">
        <f>BN24-BN26</f>
        <v>11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92</v>
      </c>
      <c r="C33" s="26">
        <v>12</v>
      </c>
      <c r="D33" s="26"/>
      <c r="E33" s="26"/>
      <c r="F33" s="26"/>
      <c r="G33" s="26">
        <v>10</v>
      </c>
      <c r="H33" s="26"/>
      <c r="I33" s="26"/>
      <c r="J33" s="26"/>
      <c r="K33" s="13">
        <f>C33+G33</f>
        <v>22</v>
      </c>
      <c r="L33" s="13"/>
      <c r="M33" s="13"/>
      <c r="N33" s="13"/>
      <c r="O33" s="26">
        <v>28</v>
      </c>
      <c r="P33" s="26"/>
      <c r="Q33" s="26"/>
      <c r="R33" s="26"/>
      <c r="S33" s="26">
        <v>14</v>
      </c>
      <c r="T33" s="26"/>
      <c r="U33" s="26"/>
      <c r="V33" s="26"/>
      <c r="W33" s="13">
        <f>O33+S33</f>
        <v>42</v>
      </c>
      <c r="X33" s="13"/>
      <c r="Y33" s="13"/>
      <c r="Z33" s="13"/>
      <c r="AA33" s="26">
        <v>12</v>
      </c>
      <c r="AB33" s="26"/>
      <c r="AC33" s="26"/>
      <c r="AD33" s="26"/>
      <c r="AE33" s="26">
        <v>13</v>
      </c>
      <c r="AF33" s="26"/>
      <c r="AG33" s="26"/>
      <c r="AH33" s="26"/>
      <c r="AI33" s="13">
        <f>AA33+AE33</f>
        <v>25</v>
      </c>
      <c r="AJ33" s="13"/>
      <c r="AK33" s="13"/>
      <c r="AL33" s="13"/>
      <c r="AM33" s="13">
        <f>C33+O33+AA33</f>
        <v>52</v>
      </c>
      <c r="AN33" s="13"/>
      <c r="AO33" s="13"/>
      <c r="AP33" s="13"/>
      <c r="AQ33" s="13">
        <f>G33+S33+AE33</f>
        <v>37</v>
      </c>
      <c r="AR33" s="13"/>
      <c r="AS33" s="13"/>
      <c r="AT33" s="13"/>
      <c r="AU33" s="13">
        <f>K33+W33+AI33</f>
        <v>89</v>
      </c>
      <c r="AV33" s="13"/>
      <c r="AW33" s="13"/>
      <c r="AX33" s="13"/>
    </row>
    <row r="34" spans="1:69" x14ac:dyDescent="0.2">
      <c r="B34" s="15"/>
      <c r="C34" s="26"/>
      <c r="D34" s="26"/>
      <c r="E34" s="26"/>
      <c r="F34" s="26"/>
      <c r="G34" s="26"/>
      <c r="H34" s="26"/>
      <c r="I34" s="26"/>
      <c r="J34" s="26"/>
      <c r="K34" s="13"/>
      <c r="L34" s="13"/>
      <c r="M34" s="13"/>
      <c r="N34" s="13"/>
      <c r="O34" s="26"/>
      <c r="P34" s="26"/>
      <c r="Q34" s="26"/>
      <c r="R34" s="26"/>
      <c r="S34" s="26"/>
      <c r="T34" s="26"/>
      <c r="U34" s="26"/>
      <c r="V34" s="26"/>
      <c r="W34" s="13"/>
      <c r="X34" s="13"/>
      <c r="Y34" s="13"/>
      <c r="Z34" s="13"/>
      <c r="AA34" s="26"/>
      <c r="AB34" s="26"/>
      <c r="AC34" s="26"/>
      <c r="AD34" s="26"/>
      <c r="AE34" s="26"/>
      <c r="AF34" s="26"/>
      <c r="AG34" s="26"/>
      <c r="AH34" s="26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93</v>
      </c>
      <c r="C36" s="13">
        <f>C33+'12月'!C36</f>
        <v>227</v>
      </c>
      <c r="D36" s="13"/>
      <c r="E36" s="13"/>
      <c r="F36" s="13"/>
      <c r="G36" s="13">
        <f>G33+'12月'!G36</f>
        <v>207</v>
      </c>
      <c r="H36" s="13"/>
      <c r="I36" s="13"/>
      <c r="J36" s="13"/>
      <c r="K36" s="13">
        <f>K33+'12月'!K36</f>
        <v>434</v>
      </c>
      <c r="L36" s="13"/>
      <c r="M36" s="13"/>
      <c r="N36" s="13"/>
      <c r="O36" s="13">
        <f>O33+'12月'!O36</f>
        <v>339</v>
      </c>
      <c r="P36" s="13"/>
      <c r="Q36" s="13"/>
      <c r="R36" s="13"/>
      <c r="S36" s="13">
        <f>S33+'12月'!S36</f>
        <v>208</v>
      </c>
      <c r="T36" s="13"/>
      <c r="U36" s="13"/>
      <c r="V36" s="13"/>
      <c r="W36" s="13">
        <f>W33+'12月'!W36</f>
        <v>547</v>
      </c>
      <c r="X36" s="13"/>
      <c r="Y36" s="13"/>
      <c r="Z36" s="13"/>
      <c r="AA36" s="13">
        <f>AA33+'12月'!AA36</f>
        <v>92</v>
      </c>
      <c r="AB36" s="13"/>
      <c r="AC36" s="13"/>
      <c r="AD36" s="13"/>
      <c r="AE36" s="13">
        <f>AE33+'12月'!AE36</f>
        <v>95</v>
      </c>
      <c r="AF36" s="13"/>
      <c r="AG36" s="13"/>
      <c r="AH36" s="13"/>
      <c r="AI36" s="13">
        <f>AI33+'12月'!AI36</f>
        <v>187</v>
      </c>
      <c r="AJ36" s="13"/>
      <c r="AK36" s="13"/>
      <c r="AL36" s="13"/>
      <c r="AM36" s="13">
        <f>AM33+'12月'!AM36</f>
        <v>658</v>
      </c>
      <c r="AN36" s="13"/>
      <c r="AO36" s="13"/>
      <c r="AP36" s="13"/>
      <c r="AQ36" s="13">
        <f>AQ33+'12月'!AQ36</f>
        <v>510</v>
      </c>
      <c r="AR36" s="13"/>
      <c r="AS36" s="13"/>
      <c r="AT36" s="13"/>
      <c r="AU36" s="13">
        <f>AU33+'12月'!AU36</f>
        <v>1168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1月1日～1月31日</v>
      </c>
      <c r="C41" s="26">
        <v>14</v>
      </c>
      <c r="D41" s="26"/>
      <c r="E41" s="26"/>
      <c r="F41" s="26"/>
      <c r="G41" s="26">
        <v>27</v>
      </c>
      <c r="H41" s="26"/>
      <c r="I41" s="26"/>
      <c r="J41" s="26"/>
      <c r="K41" s="13">
        <f>C41+G41</f>
        <v>41</v>
      </c>
      <c r="L41" s="13"/>
      <c r="M41" s="13"/>
      <c r="N41" s="13"/>
      <c r="O41" s="26">
        <v>19</v>
      </c>
      <c r="P41" s="26"/>
      <c r="Q41" s="26"/>
      <c r="R41" s="26"/>
      <c r="S41" s="26">
        <v>17</v>
      </c>
      <c r="T41" s="26"/>
      <c r="U41" s="26"/>
      <c r="V41" s="26"/>
      <c r="W41" s="13">
        <f>O41+S41</f>
        <v>36</v>
      </c>
      <c r="X41" s="13"/>
      <c r="Y41" s="13"/>
      <c r="Z41" s="13"/>
      <c r="AA41" s="26">
        <v>57</v>
      </c>
      <c r="AB41" s="26"/>
      <c r="AC41" s="26"/>
      <c r="AD41" s="26"/>
      <c r="AE41" s="26">
        <v>36</v>
      </c>
      <c r="AF41" s="26"/>
      <c r="AG41" s="26"/>
      <c r="AH41" s="26"/>
      <c r="AI41" s="13">
        <f>AA41+AE41</f>
        <v>93</v>
      </c>
      <c r="AJ41" s="13"/>
      <c r="AK41" s="13"/>
      <c r="AL41" s="13"/>
      <c r="AM41" s="13">
        <f>C41+O41+AA41</f>
        <v>90</v>
      </c>
      <c r="AN41" s="13"/>
      <c r="AO41" s="13"/>
      <c r="AP41" s="13"/>
      <c r="AQ41" s="13">
        <f>G41+S41+AE41</f>
        <v>80</v>
      </c>
      <c r="AR41" s="13"/>
      <c r="AS41" s="13"/>
      <c r="AT41" s="13"/>
      <c r="AU41" s="13">
        <f>K41+W41+AI41</f>
        <v>170</v>
      </c>
      <c r="AV41" s="13"/>
      <c r="AW41" s="13"/>
      <c r="AX41" s="13"/>
      <c r="BA41" s="11"/>
      <c r="BB41" s="11"/>
      <c r="BC41" s="11"/>
      <c r="BD41" s="11"/>
      <c r="BE41" s="13">
        <f>F9</f>
        <v>-38</v>
      </c>
      <c r="BF41" s="13"/>
      <c r="BG41" s="13"/>
      <c r="BH41" s="13"/>
      <c r="BI41" s="13">
        <f>I9</f>
        <v>-43</v>
      </c>
      <c r="BJ41" s="13"/>
      <c r="BK41" s="13"/>
      <c r="BL41" s="13"/>
      <c r="BM41" s="13">
        <f>L9</f>
        <v>-81</v>
      </c>
      <c r="BN41" s="13"/>
      <c r="BO41" s="13"/>
      <c r="BP41" s="13"/>
    </row>
    <row r="42" spans="1:69" ht="10.5" customHeight="1" x14ac:dyDescent="0.2">
      <c r="B42" s="15"/>
      <c r="C42" s="26"/>
      <c r="D42" s="26"/>
      <c r="E42" s="26"/>
      <c r="F42" s="26"/>
      <c r="G42" s="26"/>
      <c r="H42" s="26"/>
      <c r="I42" s="26"/>
      <c r="J42" s="26"/>
      <c r="K42" s="13"/>
      <c r="L42" s="13"/>
      <c r="M42" s="13"/>
      <c r="N42" s="13"/>
      <c r="O42" s="26"/>
      <c r="P42" s="26"/>
      <c r="Q42" s="26"/>
      <c r="R42" s="26"/>
      <c r="S42" s="26"/>
      <c r="T42" s="26"/>
      <c r="U42" s="26"/>
      <c r="V42" s="26"/>
      <c r="W42" s="13"/>
      <c r="X42" s="13"/>
      <c r="Y42" s="13"/>
      <c r="Z42" s="13"/>
      <c r="AA42" s="26"/>
      <c r="AB42" s="26"/>
      <c r="AC42" s="26"/>
      <c r="AD42" s="26"/>
      <c r="AE42" s="26"/>
      <c r="AF42" s="26"/>
      <c r="AG42" s="26"/>
      <c r="AH42" s="26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平成26年4月～平成27年1月</v>
      </c>
      <c r="C44" s="13">
        <f>C41+'12月'!C44</f>
        <v>230</v>
      </c>
      <c r="D44" s="13"/>
      <c r="E44" s="13"/>
      <c r="F44" s="13"/>
      <c r="G44" s="13">
        <f>G41+'12月'!G44</f>
        <v>217</v>
      </c>
      <c r="H44" s="13"/>
      <c r="I44" s="13"/>
      <c r="J44" s="13"/>
      <c r="K44" s="13">
        <f>K41+'12月'!K44</f>
        <v>447</v>
      </c>
      <c r="L44" s="13"/>
      <c r="M44" s="13"/>
      <c r="N44" s="13"/>
      <c r="O44" s="13">
        <f>O41+'12月'!O44</f>
        <v>235</v>
      </c>
      <c r="P44" s="13"/>
      <c r="Q44" s="13"/>
      <c r="R44" s="13"/>
      <c r="S44" s="13">
        <f>S41+'12月'!S44</f>
        <v>167</v>
      </c>
      <c r="T44" s="13"/>
      <c r="U44" s="13"/>
      <c r="V44" s="13"/>
      <c r="W44" s="13">
        <f>W41+'12月'!W44</f>
        <v>402</v>
      </c>
      <c r="X44" s="13"/>
      <c r="Y44" s="13"/>
      <c r="Z44" s="13"/>
      <c r="AA44" s="13">
        <f>AA41+'12月'!AA44</f>
        <v>284</v>
      </c>
      <c r="AB44" s="13"/>
      <c r="AC44" s="13"/>
      <c r="AD44" s="13"/>
      <c r="AE44" s="13">
        <f>AE41+'12月'!AE44</f>
        <v>261</v>
      </c>
      <c r="AF44" s="13"/>
      <c r="AG44" s="13"/>
      <c r="AH44" s="13"/>
      <c r="AI44" s="13">
        <f>AI41+'12月'!AI44</f>
        <v>545</v>
      </c>
      <c r="AJ44" s="13"/>
      <c r="AK44" s="13"/>
      <c r="AL44" s="13"/>
      <c r="AM44" s="13">
        <f>AM41+'12月'!AM44</f>
        <v>749</v>
      </c>
      <c r="AN44" s="13"/>
      <c r="AO44" s="13"/>
      <c r="AP44" s="13"/>
      <c r="AQ44" s="13">
        <f>AQ41+'12月'!AQ44</f>
        <v>645</v>
      </c>
      <c r="AR44" s="13"/>
      <c r="AS44" s="13"/>
      <c r="AT44" s="13"/>
      <c r="AU44" s="13">
        <f>AU41+'12月'!AU44</f>
        <v>1394</v>
      </c>
      <c r="AV44" s="13"/>
      <c r="AW44" s="13"/>
      <c r="AX44" s="13"/>
      <c r="BA44" s="11"/>
      <c r="BB44" s="11"/>
      <c r="BC44" s="11"/>
      <c r="BD44" s="11"/>
      <c r="BE44" s="13">
        <f>BE41+'12月'!BE44</f>
        <v>-91</v>
      </c>
      <c r="BF44" s="13"/>
      <c r="BG44" s="13"/>
      <c r="BH44" s="13"/>
      <c r="BI44" s="13">
        <f>BI41+'12月'!BI44</f>
        <v>-135</v>
      </c>
      <c r="BJ44" s="13"/>
      <c r="BK44" s="13"/>
      <c r="BL44" s="13"/>
      <c r="BM44" s="13">
        <f>BM41+'12月'!BM44</f>
        <v>-226</v>
      </c>
      <c r="BN44" s="13"/>
      <c r="BO44" s="13"/>
      <c r="BP44" s="13"/>
    </row>
    <row r="45" spans="1:69" ht="2.25" customHeight="1" x14ac:dyDescent="0.2">
      <c r="AQ45" s="11"/>
    </row>
    <row r="46" spans="1:69" x14ac:dyDescent="0.2">
      <c r="A46" s="12" t="s">
        <v>94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8" customHeight="1" x14ac:dyDescent="0.2">
      <c r="A1" s="18" t="s">
        <v>95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28">
        <v>17033</v>
      </c>
      <c r="D5" s="28"/>
      <c r="E5" s="28"/>
      <c r="F5" s="28">
        <v>17228</v>
      </c>
      <c r="G5" s="28"/>
      <c r="H5" s="28"/>
      <c r="I5" s="28">
        <v>19104</v>
      </c>
      <c r="J5" s="28"/>
      <c r="K5" s="28"/>
      <c r="L5" s="13">
        <f>F5+I5</f>
        <v>36332</v>
      </c>
      <c r="M5" s="13"/>
      <c r="N5" s="13"/>
      <c r="P5" s="22" t="s">
        <v>15</v>
      </c>
      <c r="Q5" s="22"/>
      <c r="R5" s="22"/>
      <c r="S5" s="22"/>
      <c r="T5" s="22"/>
      <c r="U5" s="28">
        <v>4303</v>
      </c>
      <c r="V5" s="28"/>
      <c r="W5" s="28"/>
      <c r="X5" s="28">
        <v>4202</v>
      </c>
      <c r="Y5" s="28"/>
      <c r="Z5" s="28"/>
      <c r="AA5" s="28">
        <v>4755</v>
      </c>
      <c r="AB5" s="28"/>
      <c r="AC5" s="28"/>
      <c r="AD5" s="13">
        <f>X5+AA5</f>
        <v>8957</v>
      </c>
      <c r="AE5" s="13"/>
      <c r="AF5" s="13"/>
      <c r="AG5" s="28">
        <v>2294</v>
      </c>
      <c r="AH5" s="28"/>
      <c r="AI5" s="28"/>
      <c r="AJ5" s="28">
        <v>2238</v>
      </c>
      <c r="AK5" s="28"/>
      <c r="AL5" s="28"/>
      <c r="AM5" s="28">
        <v>2530</v>
      </c>
      <c r="AN5" s="28"/>
      <c r="AO5" s="28"/>
      <c r="AP5" s="13">
        <f>AJ5+AM5</f>
        <v>4768</v>
      </c>
      <c r="AQ5" s="13"/>
      <c r="AR5" s="13"/>
      <c r="AS5" s="28">
        <v>4111</v>
      </c>
      <c r="AT5" s="28"/>
      <c r="AU5" s="28"/>
      <c r="AV5" s="28">
        <v>4022</v>
      </c>
      <c r="AW5" s="28"/>
      <c r="AX5" s="28"/>
      <c r="AY5" s="28">
        <v>4602</v>
      </c>
      <c r="AZ5" s="28"/>
      <c r="BA5" s="28"/>
      <c r="BB5" s="13">
        <f>AV5+AY5</f>
        <v>8624</v>
      </c>
      <c r="BC5" s="13"/>
      <c r="BD5" s="13"/>
      <c r="BE5" s="13">
        <f>BE14+BE24</f>
        <v>3028</v>
      </c>
      <c r="BF5" s="13"/>
      <c r="BG5" s="13"/>
      <c r="BH5" s="13">
        <f>BH14+BH24</f>
        <v>3208</v>
      </c>
      <c r="BI5" s="13"/>
      <c r="BJ5" s="13"/>
      <c r="BK5" s="13">
        <f>BK14+BK24</f>
        <v>3505</v>
      </c>
      <c r="BL5" s="13"/>
      <c r="BM5" s="13"/>
      <c r="BN5" s="13">
        <f>BH5+BK5</f>
        <v>6713</v>
      </c>
      <c r="BO5" s="13"/>
      <c r="BP5" s="13"/>
    </row>
    <row r="6" spans="1:68" ht="13.15" customHeight="1" x14ac:dyDescent="0.2">
      <c r="B6" s="5" t="s">
        <v>96</v>
      </c>
      <c r="C6" s="28"/>
      <c r="D6" s="28"/>
      <c r="E6" s="28"/>
      <c r="F6" s="28"/>
      <c r="G6" s="28"/>
      <c r="H6" s="28"/>
      <c r="I6" s="28"/>
      <c r="J6" s="28"/>
      <c r="K6" s="28"/>
      <c r="L6" s="13"/>
      <c r="M6" s="13"/>
      <c r="N6" s="13"/>
      <c r="P6" s="21" t="str">
        <f>B6</f>
        <v>平成27年2月末現在</v>
      </c>
      <c r="Q6" s="21"/>
      <c r="R6" s="21"/>
      <c r="S6" s="21"/>
      <c r="T6" s="21"/>
      <c r="U6" s="28"/>
      <c r="V6" s="28"/>
      <c r="W6" s="28"/>
      <c r="X6" s="28"/>
      <c r="Y6" s="28"/>
      <c r="Z6" s="28"/>
      <c r="AA6" s="28"/>
      <c r="AB6" s="28"/>
      <c r="AC6" s="28"/>
      <c r="AD6" s="13"/>
      <c r="AE6" s="13"/>
      <c r="AF6" s="13"/>
      <c r="AG6" s="28"/>
      <c r="AH6" s="28"/>
      <c r="AI6" s="28"/>
      <c r="AJ6" s="28"/>
      <c r="AK6" s="28"/>
      <c r="AL6" s="28"/>
      <c r="AM6" s="28"/>
      <c r="AN6" s="28"/>
      <c r="AO6" s="28"/>
      <c r="AP6" s="13"/>
      <c r="AQ6" s="13"/>
      <c r="AR6" s="13"/>
      <c r="AS6" s="28"/>
      <c r="AT6" s="28"/>
      <c r="AU6" s="28"/>
      <c r="AV6" s="28"/>
      <c r="AW6" s="28"/>
      <c r="AX6" s="28"/>
      <c r="AY6" s="28"/>
      <c r="AZ6" s="28"/>
      <c r="BA6" s="28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'1月'!C5</f>
        <v>17046</v>
      </c>
      <c r="D7" s="13"/>
      <c r="E7" s="13"/>
      <c r="F7" s="13">
        <f>'1月'!F5</f>
        <v>17236</v>
      </c>
      <c r="G7" s="13"/>
      <c r="H7" s="13"/>
      <c r="I7" s="13">
        <f>'1月'!I5</f>
        <v>19122</v>
      </c>
      <c r="J7" s="13"/>
      <c r="K7" s="13"/>
      <c r="L7" s="13">
        <f>'1月'!L5</f>
        <v>36358</v>
      </c>
      <c r="M7" s="13"/>
      <c r="N7" s="13"/>
      <c r="P7" s="22" t="s">
        <v>18</v>
      </c>
      <c r="Q7" s="22"/>
      <c r="R7" s="22"/>
      <c r="S7" s="22"/>
      <c r="T7" s="22"/>
      <c r="U7" s="13">
        <f>'1月'!U5</f>
        <v>4312</v>
      </c>
      <c r="V7" s="13"/>
      <c r="W7" s="13"/>
      <c r="X7" s="13">
        <f>'1月'!X5</f>
        <v>4204</v>
      </c>
      <c r="Y7" s="13"/>
      <c r="Z7" s="13"/>
      <c r="AA7" s="13">
        <f>'1月'!AA5</f>
        <v>4760</v>
      </c>
      <c r="AB7" s="13"/>
      <c r="AC7" s="13"/>
      <c r="AD7" s="13">
        <f>X7+AA7</f>
        <v>8964</v>
      </c>
      <c r="AE7" s="13"/>
      <c r="AF7" s="13"/>
      <c r="AG7" s="13">
        <f>'1月'!AG5</f>
        <v>2302</v>
      </c>
      <c r="AH7" s="13"/>
      <c r="AI7" s="13"/>
      <c r="AJ7" s="13">
        <f>'1月'!AJ5</f>
        <v>2240</v>
      </c>
      <c r="AK7" s="13"/>
      <c r="AL7" s="13"/>
      <c r="AM7" s="13">
        <f>'1月'!AM5</f>
        <v>2543</v>
      </c>
      <c r="AN7" s="13"/>
      <c r="AO7" s="13"/>
      <c r="AP7" s="13">
        <f>AJ7+AM7</f>
        <v>4783</v>
      </c>
      <c r="AQ7" s="13"/>
      <c r="AR7" s="13"/>
      <c r="AS7" s="13">
        <f>'1月'!AS5</f>
        <v>4116</v>
      </c>
      <c r="AT7" s="13"/>
      <c r="AU7" s="13"/>
      <c r="AV7" s="13">
        <f>'1月'!AV5</f>
        <v>4028</v>
      </c>
      <c r="AW7" s="13"/>
      <c r="AX7" s="13"/>
      <c r="AY7" s="13">
        <f>'1月'!AY5</f>
        <v>4611</v>
      </c>
      <c r="AZ7" s="13"/>
      <c r="BA7" s="13"/>
      <c r="BB7" s="13">
        <f>AV7+AY7</f>
        <v>8639</v>
      </c>
      <c r="BC7" s="13"/>
      <c r="BD7" s="13"/>
      <c r="BE7" s="13">
        <f>'1月'!BE5</f>
        <v>3018</v>
      </c>
      <c r="BF7" s="13"/>
      <c r="BG7" s="13"/>
      <c r="BH7" s="13">
        <f>'1月'!BH5</f>
        <v>3202</v>
      </c>
      <c r="BI7" s="13"/>
      <c r="BJ7" s="13"/>
      <c r="BK7" s="13">
        <f>'1月'!BK5</f>
        <v>3500</v>
      </c>
      <c r="BL7" s="13"/>
      <c r="BM7" s="13"/>
      <c r="BN7" s="13">
        <f>BH7+BK7</f>
        <v>6702</v>
      </c>
      <c r="BO7" s="13"/>
      <c r="BP7" s="13"/>
    </row>
    <row r="8" spans="1:68" ht="13.15" customHeight="1" x14ac:dyDescent="0.2">
      <c r="B8" s="5" t="s">
        <v>91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平成27年1月末現在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-13</v>
      </c>
      <c r="D9" s="13"/>
      <c r="E9" s="13"/>
      <c r="F9" s="13">
        <f>F5-F7</f>
        <v>-8</v>
      </c>
      <c r="G9" s="13"/>
      <c r="H9" s="13"/>
      <c r="I9" s="13">
        <f>I5-I7</f>
        <v>-18</v>
      </c>
      <c r="J9" s="13"/>
      <c r="K9" s="13"/>
      <c r="L9" s="13">
        <f>L5-L7</f>
        <v>-26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-9</v>
      </c>
      <c r="V9" s="13"/>
      <c r="W9" s="13"/>
      <c r="X9" s="13">
        <f>X5-X7</f>
        <v>-2</v>
      </c>
      <c r="Y9" s="13"/>
      <c r="Z9" s="13"/>
      <c r="AA9" s="13">
        <f>AA5-AA7</f>
        <v>-5</v>
      </c>
      <c r="AB9" s="13"/>
      <c r="AC9" s="13"/>
      <c r="AD9" s="13">
        <f>AD5-AD7</f>
        <v>-7</v>
      </c>
      <c r="AE9" s="13"/>
      <c r="AF9" s="13"/>
      <c r="AG9" s="13">
        <f>AG5-AG7</f>
        <v>-8</v>
      </c>
      <c r="AH9" s="13"/>
      <c r="AI9" s="13"/>
      <c r="AJ9" s="13">
        <f>AJ5-AJ7</f>
        <v>-2</v>
      </c>
      <c r="AK9" s="13"/>
      <c r="AL9" s="13"/>
      <c r="AM9" s="13">
        <f>AM5-AM7</f>
        <v>-13</v>
      </c>
      <c r="AN9" s="13"/>
      <c r="AO9" s="13"/>
      <c r="AP9" s="13">
        <f>AP5-AP7</f>
        <v>-15</v>
      </c>
      <c r="AQ9" s="13"/>
      <c r="AR9" s="13"/>
      <c r="AS9" s="13">
        <f>AS5-AS7</f>
        <v>-5</v>
      </c>
      <c r="AT9" s="13"/>
      <c r="AU9" s="13"/>
      <c r="AV9" s="13">
        <f>AV5-AV7</f>
        <v>-6</v>
      </c>
      <c r="AW9" s="13"/>
      <c r="AX9" s="13"/>
      <c r="AY9" s="13">
        <f>AY5-AY7</f>
        <v>-9</v>
      </c>
      <c r="AZ9" s="13"/>
      <c r="BA9" s="13"/>
      <c r="BB9" s="13">
        <f>BB5-BB7</f>
        <v>-15</v>
      </c>
      <c r="BC9" s="13"/>
      <c r="BD9" s="13"/>
      <c r="BE9" s="13">
        <f>BE5-BE7</f>
        <v>10</v>
      </c>
      <c r="BF9" s="13"/>
      <c r="BG9" s="13"/>
      <c r="BH9" s="13">
        <f>BH5-BH7</f>
        <v>6</v>
      </c>
      <c r="BI9" s="13"/>
      <c r="BJ9" s="13"/>
      <c r="BK9" s="13">
        <f>BK5-BK7</f>
        <v>5</v>
      </c>
      <c r="BL9" s="13"/>
      <c r="BM9" s="13"/>
      <c r="BN9" s="13">
        <f>BN5-BN7</f>
        <v>11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平成27年2月末現在</v>
      </c>
      <c r="C13" s="23"/>
      <c r="D13" s="23"/>
      <c r="E13" s="23"/>
      <c r="F13" s="26">
        <v>43</v>
      </c>
      <c r="G13" s="26"/>
      <c r="H13" s="26"/>
      <c r="I13" s="26">
        <v>96</v>
      </c>
      <c r="J13" s="26"/>
      <c r="K13" s="26"/>
      <c r="L13" s="13">
        <f>F13+I13</f>
        <v>139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26"/>
      <c r="G14" s="26"/>
      <c r="H14" s="26"/>
      <c r="I14" s="26"/>
      <c r="J14" s="26"/>
      <c r="K14" s="26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28">
        <v>1977</v>
      </c>
      <c r="V14" s="28"/>
      <c r="W14" s="28"/>
      <c r="X14" s="28">
        <v>2042</v>
      </c>
      <c r="Y14" s="28"/>
      <c r="Z14" s="28"/>
      <c r="AA14" s="28">
        <v>2087</v>
      </c>
      <c r="AB14" s="28"/>
      <c r="AC14" s="28"/>
      <c r="AD14" s="13">
        <f>X14+AA14</f>
        <v>4129</v>
      </c>
      <c r="AE14" s="13"/>
      <c r="AF14" s="13"/>
      <c r="AG14" s="26">
        <v>581</v>
      </c>
      <c r="AH14" s="26"/>
      <c r="AI14" s="26"/>
      <c r="AJ14" s="26">
        <v>663</v>
      </c>
      <c r="AK14" s="26"/>
      <c r="AL14" s="26"/>
      <c r="AM14" s="26">
        <v>723</v>
      </c>
      <c r="AN14" s="26"/>
      <c r="AO14" s="26"/>
      <c r="AP14" s="13">
        <f>AJ14+AM14</f>
        <v>1386</v>
      </c>
      <c r="AQ14" s="13"/>
      <c r="AR14" s="13"/>
      <c r="AS14" s="26">
        <v>739</v>
      </c>
      <c r="AT14" s="26"/>
      <c r="AU14" s="26"/>
      <c r="AV14" s="26">
        <v>853</v>
      </c>
      <c r="AW14" s="26"/>
      <c r="AX14" s="26"/>
      <c r="AY14" s="26">
        <v>902</v>
      </c>
      <c r="AZ14" s="26"/>
      <c r="BA14" s="26"/>
      <c r="BB14" s="13">
        <f>AV14+AY14</f>
        <v>1755</v>
      </c>
      <c r="BC14" s="13"/>
      <c r="BD14" s="13"/>
      <c r="BE14" s="26">
        <v>597</v>
      </c>
      <c r="BF14" s="26"/>
      <c r="BG14" s="26"/>
      <c r="BH14" s="26">
        <v>534</v>
      </c>
      <c r="BI14" s="26"/>
      <c r="BJ14" s="26"/>
      <c r="BK14" s="26">
        <v>557</v>
      </c>
      <c r="BL14" s="26"/>
      <c r="BM14" s="26"/>
      <c r="BN14" s="13">
        <f>BH14+BK14</f>
        <v>1091</v>
      </c>
      <c r="BO14" s="13"/>
      <c r="BP14" s="13"/>
    </row>
    <row r="15" spans="1:68" ht="13.15" customHeight="1" x14ac:dyDescent="0.2">
      <c r="P15" s="21" t="str">
        <f>P6</f>
        <v>平成27年2月末現在</v>
      </c>
      <c r="Q15" s="21"/>
      <c r="R15" s="21"/>
      <c r="S15" s="21"/>
      <c r="T15" s="21"/>
      <c r="U15" s="28"/>
      <c r="V15" s="28"/>
      <c r="W15" s="28"/>
      <c r="X15" s="28"/>
      <c r="Y15" s="28"/>
      <c r="Z15" s="28"/>
      <c r="AA15" s="28"/>
      <c r="AB15" s="28"/>
      <c r="AC15" s="28"/>
      <c r="AD15" s="13"/>
      <c r="AE15" s="13"/>
      <c r="AF15" s="13"/>
      <c r="AG15" s="26"/>
      <c r="AH15" s="26"/>
      <c r="AI15" s="26"/>
      <c r="AJ15" s="26"/>
      <c r="AK15" s="26"/>
      <c r="AL15" s="26"/>
      <c r="AM15" s="26"/>
      <c r="AN15" s="26"/>
      <c r="AO15" s="26"/>
      <c r="AP15" s="13"/>
      <c r="AQ15" s="13"/>
      <c r="AR15" s="13"/>
      <c r="AS15" s="26"/>
      <c r="AT15" s="26"/>
      <c r="AU15" s="26"/>
      <c r="AV15" s="26"/>
      <c r="AW15" s="26"/>
      <c r="AX15" s="26"/>
      <c r="AY15" s="26"/>
      <c r="AZ15" s="26"/>
      <c r="BA15" s="26"/>
      <c r="BB15" s="13"/>
      <c r="BC15" s="13"/>
      <c r="BD15" s="13"/>
      <c r="BE15" s="26"/>
      <c r="BF15" s="26"/>
      <c r="BG15" s="26"/>
      <c r="BH15" s="26"/>
      <c r="BI15" s="26"/>
      <c r="BJ15" s="26"/>
      <c r="BK15" s="26"/>
      <c r="BL15" s="26"/>
      <c r="BM15" s="26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'1月'!U14</f>
        <v>1981</v>
      </c>
      <c r="V16" s="13"/>
      <c r="W16" s="13"/>
      <c r="X16" s="13">
        <f>'1月'!X14</f>
        <v>2048</v>
      </c>
      <c r="Y16" s="13"/>
      <c r="Z16" s="13"/>
      <c r="AA16" s="13">
        <f>'1月'!AA14</f>
        <v>2084</v>
      </c>
      <c r="AB16" s="13"/>
      <c r="AC16" s="13"/>
      <c r="AD16" s="13">
        <f>X16+AA16</f>
        <v>4132</v>
      </c>
      <c r="AE16" s="13"/>
      <c r="AF16" s="13"/>
      <c r="AG16" s="13">
        <f>'1月'!AG14</f>
        <v>581</v>
      </c>
      <c r="AH16" s="13"/>
      <c r="AI16" s="13"/>
      <c r="AJ16" s="13">
        <f>'1月'!AJ14</f>
        <v>663</v>
      </c>
      <c r="AK16" s="13"/>
      <c r="AL16" s="13"/>
      <c r="AM16" s="13">
        <f>'1月'!AM14</f>
        <v>721</v>
      </c>
      <c r="AN16" s="13"/>
      <c r="AO16" s="13"/>
      <c r="AP16" s="13">
        <f>AJ16+AM16</f>
        <v>1384</v>
      </c>
      <c r="AQ16" s="13"/>
      <c r="AR16" s="13"/>
      <c r="AS16" s="13">
        <f>'1月'!AS14</f>
        <v>736</v>
      </c>
      <c r="AT16" s="13"/>
      <c r="AU16" s="13"/>
      <c r="AV16" s="13">
        <f>'1月'!AV14</f>
        <v>851</v>
      </c>
      <c r="AW16" s="13"/>
      <c r="AX16" s="13"/>
      <c r="AY16" s="13">
        <f>'1月'!AY14</f>
        <v>903</v>
      </c>
      <c r="AZ16" s="13"/>
      <c r="BA16" s="13"/>
      <c r="BB16" s="13">
        <f>AV16+AY16</f>
        <v>1754</v>
      </c>
      <c r="BC16" s="13"/>
      <c r="BD16" s="13"/>
      <c r="BE16" s="13">
        <f>'1月'!BE14</f>
        <v>598</v>
      </c>
      <c r="BF16" s="13"/>
      <c r="BG16" s="13"/>
      <c r="BH16" s="13">
        <f>'1月'!BH14</f>
        <v>536</v>
      </c>
      <c r="BI16" s="13"/>
      <c r="BJ16" s="13"/>
      <c r="BK16" s="13">
        <f>'1月'!BK14</f>
        <v>554</v>
      </c>
      <c r="BL16" s="13"/>
      <c r="BM16" s="13"/>
      <c r="BN16" s="13">
        <f>BH16+BK16</f>
        <v>1090</v>
      </c>
      <c r="BO16" s="13"/>
      <c r="BP16" s="13"/>
    </row>
    <row r="17" spans="1:68" ht="13.15" customHeight="1" x14ac:dyDescent="0.2">
      <c r="P17" s="21" t="str">
        <f>P8</f>
        <v>平成27年1月末現在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-4</v>
      </c>
      <c r="V18" s="13"/>
      <c r="W18" s="13"/>
      <c r="X18" s="13">
        <f>X14-X16</f>
        <v>-6</v>
      </c>
      <c r="Y18" s="13"/>
      <c r="Z18" s="13"/>
      <c r="AA18" s="13">
        <f>AA14-AA16</f>
        <v>3</v>
      </c>
      <c r="AB18" s="13"/>
      <c r="AC18" s="13"/>
      <c r="AD18" s="13">
        <f>AD14-AD16</f>
        <v>-3</v>
      </c>
      <c r="AE18" s="13"/>
      <c r="AF18" s="13"/>
      <c r="AG18" s="13">
        <f>AG14-AG16</f>
        <v>0</v>
      </c>
      <c r="AH18" s="13"/>
      <c r="AI18" s="13"/>
      <c r="AJ18" s="13">
        <f>AJ14-AJ16</f>
        <v>0</v>
      </c>
      <c r="AK18" s="13"/>
      <c r="AL18" s="13"/>
      <c r="AM18" s="13">
        <f>AM14-AM16</f>
        <v>2</v>
      </c>
      <c r="AN18" s="13"/>
      <c r="AO18" s="13"/>
      <c r="AP18" s="13">
        <f>AP14-AP16</f>
        <v>2</v>
      </c>
      <c r="AQ18" s="13"/>
      <c r="AR18" s="13"/>
      <c r="AS18" s="13">
        <f>AS14-AS16</f>
        <v>3</v>
      </c>
      <c r="AT18" s="13"/>
      <c r="AU18" s="13"/>
      <c r="AV18" s="13">
        <f>AV14-AV16</f>
        <v>2</v>
      </c>
      <c r="AW18" s="13"/>
      <c r="AX18" s="13"/>
      <c r="AY18" s="13">
        <f>AY14-AY16</f>
        <v>-1</v>
      </c>
      <c r="AZ18" s="13"/>
      <c r="BA18" s="13"/>
      <c r="BB18" s="13">
        <f>BB14-BB16</f>
        <v>1</v>
      </c>
      <c r="BC18" s="13"/>
      <c r="BD18" s="13"/>
      <c r="BE18" s="13">
        <f>BE14-BE16</f>
        <v>-1</v>
      </c>
      <c r="BF18" s="13"/>
      <c r="BG18" s="13"/>
      <c r="BH18" s="13">
        <f>BH14-BH16</f>
        <v>-2</v>
      </c>
      <c r="BI18" s="13"/>
      <c r="BJ18" s="13"/>
      <c r="BK18" s="13">
        <f>BK14-BK16</f>
        <v>3</v>
      </c>
      <c r="BL18" s="13"/>
      <c r="BM18" s="13"/>
      <c r="BN18" s="13">
        <f>BN14-BN16</f>
        <v>1</v>
      </c>
      <c r="BO18" s="13"/>
      <c r="BP18" s="13"/>
    </row>
    <row r="19" spans="1:68" ht="1.5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28">
        <v>1866</v>
      </c>
      <c r="D23" s="28"/>
      <c r="E23" s="28"/>
      <c r="F23" s="28"/>
      <c r="G23" s="28">
        <v>1891</v>
      </c>
      <c r="H23" s="28"/>
      <c r="I23" s="28"/>
      <c r="J23" s="28"/>
      <c r="K23" s="13">
        <f>C23+G23</f>
        <v>3757</v>
      </c>
      <c r="L23" s="13"/>
      <c r="M23" s="13"/>
      <c r="N23" s="13"/>
      <c r="O23" s="28">
        <v>10181</v>
      </c>
      <c r="P23" s="28"/>
      <c r="Q23" s="28"/>
      <c r="R23" s="28"/>
      <c r="S23" s="28">
        <v>9495</v>
      </c>
      <c r="T23" s="28"/>
      <c r="U23" s="28"/>
      <c r="V23" s="28"/>
      <c r="W23" s="13">
        <f>O23+S23</f>
        <v>19676</v>
      </c>
      <c r="X23" s="13"/>
      <c r="Y23" s="13"/>
      <c r="Z23" s="13"/>
      <c r="AA23" s="28">
        <v>5181</v>
      </c>
      <c r="AB23" s="28"/>
      <c r="AC23" s="28"/>
      <c r="AD23" s="28"/>
      <c r="AE23" s="28">
        <v>7718</v>
      </c>
      <c r="AF23" s="28"/>
      <c r="AG23" s="28"/>
      <c r="AH23" s="28"/>
      <c r="AI23" s="13">
        <f>AA23+AE23</f>
        <v>12899</v>
      </c>
      <c r="AJ23" s="13"/>
      <c r="AK23" s="13"/>
      <c r="AL23" s="13"/>
      <c r="AM23" s="13">
        <f>C23+O23+AA23</f>
        <v>17228</v>
      </c>
      <c r="AN23" s="13"/>
      <c r="AO23" s="13"/>
      <c r="AP23" s="13"/>
      <c r="AQ23" s="13">
        <f>G23+S23+AE23</f>
        <v>19104</v>
      </c>
      <c r="AR23" s="13"/>
      <c r="AS23" s="13"/>
      <c r="AT23" s="13"/>
      <c r="AU23" s="13">
        <f>K23+W23+AI23</f>
        <v>36332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28"/>
      <c r="D24" s="28"/>
      <c r="E24" s="28"/>
      <c r="F24" s="28"/>
      <c r="G24" s="28"/>
      <c r="H24" s="28"/>
      <c r="I24" s="28"/>
      <c r="J24" s="28"/>
      <c r="K24" s="13"/>
      <c r="L24" s="13"/>
      <c r="M24" s="13"/>
      <c r="N24" s="13"/>
      <c r="O24" s="28"/>
      <c r="P24" s="28"/>
      <c r="Q24" s="28"/>
      <c r="R24" s="28"/>
      <c r="S24" s="28"/>
      <c r="T24" s="28"/>
      <c r="U24" s="28"/>
      <c r="V24" s="28"/>
      <c r="W24" s="13"/>
      <c r="X24" s="13"/>
      <c r="Y24" s="13"/>
      <c r="Z24" s="13"/>
      <c r="AA24" s="28"/>
      <c r="AB24" s="28"/>
      <c r="AC24" s="28"/>
      <c r="AD24" s="28"/>
      <c r="AE24" s="28"/>
      <c r="AF24" s="28"/>
      <c r="AG24" s="28"/>
      <c r="AH24" s="28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8">
        <v>2431</v>
      </c>
      <c r="BF24" s="28"/>
      <c r="BG24" s="28"/>
      <c r="BH24" s="28">
        <v>2674</v>
      </c>
      <c r="BI24" s="28"/>
      <c r="BJ24" s="28"/>
      <c r="BK24" s="28">
        <v>2948</v>
      </c>
      <c r="BL24" s="28"/>
      <c r="BM24" s="28"/>
      <c r="BN24" s="13">
        <f>BH24+BK24</f>
        <v>5622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5.1359682924144008E-2</v>
      </c>
      <c r="D25" s="19"/>
      <c r="E25" s="19"/>
      <c r="F25" s="19"/>
      <c r="G25" s="19">
        <f>G23/AU23</f>
        <v>5.2047781569965867E-2</v>
      </c>
      <c r="H25" s="19"/>
      <c r="I25" s="19"/>
      <c r="J25" s="19"/>
      <c r="K25" s="19">
        <f>K23/AU23</f>
        <v>0.10340746449410988</v>
      </c>
      <c r="L25" s="19"/>
      <c r="M25" s="19"/>
      <c r="N25" s="19"/>
      <c r="O25" s="19">
        <f>O23/AU23</f>
        <v>0.28022129252449629</v>
      </c>
      <c r="P25" s="19"/>
      <c r="Q25" s="19"/>
      <c r="R25" s="19"/>
      <c r="S25" s="19">
        <f>S23/AU23</f>
        <v>0.26133986568314432</v>
      </c>
      <c r="T25" s="19"/>
      <c r="U25" s="19"/>
      <c r="V25" s="19"/>
      <c r="W25" s="19">
        <f>W23/AU23</f>
        <v>0.54156115820764061</v>
      </c>
      <c r="X25" s="19"/>
      <c r="Y25" s="19"/>
      <c r="Z25" s="19"/>
      <c r="AA25" s="19">
        <f>AA23/AU23</f>
        <v>0.14260156336012331</v>
      </c>
      <c r="AB25" s="19"/>
      <c r="AC25" s="19"/>
      <c r="AD25" s="19"/>
      <c r="AE25" s="19">
        <f>AE23/AU23</f>
        <v>0.21242981393812618</v>
      </c>
      <c r="AF25" s="19"/>
      <c r="AG25" s="19"/>
      <c r="AH25" s="19"/>
      <c r="AI25" s="19">
        <f>AI23/AU23</f>
        <v>0.35503137729824946</v>
      </c>
      <c r="AJ25" s="19"/>
      <c r="AK25" s="19"/>
      <c r="AL25" s="19"/>
      <c r="AM25" s="19">
        <f>AM23/AU23</f>
        <v>0.4741825388087636</v>
      </c>
      <c r="AN25" s="19"/>
      <c r="AO25" s="19"/>
      <c r="AP25" s="19"/>
      <c r="AQ25" s="19">
        <f>AQ23/AU23</f>
        <v>0.5258174611912364</v>
      </c>
      <c r="AR25" s="19"/>
      <c r="AS25" s="19"/>
      <c r="AT25" s="19"/>
      <c r="AU25" s="19">
        <f>AU23/AU23</f>
        <v>1</v>
      </c>
      <c r="AV25" s="19"/>
      <c r="AW25" s="19"/>
      <c r="AX25" s="19"/>
      <c r="BE25" s="28"/>
      <c r="BF25" s="28"/>
      <c r="BG25" s="28"/>
      <c r="BH25" s="28"/>
      <c r="BI25" s="28"/>
      <c r="BJ25" s="28"/>
      <c r="BK25" s="28"/>
      <c r="BL25" s="28"/>
      <c r="BM25" s="28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'1月'!BE24</f>
        <v>2420</v>
      </c>
      <c r="BF26" s="13"/>
      <c r="BG26" s="13"/>
      <c r="BH26" s="13">
        <f>'1月'!BH24</f>
        <v>2666</v>
      </c>
      <c r="BI26" s="13"/>
      <c r="BJ26" s="13"/>
      <c r="BK26" s="13">
        <f>'1月'!BK24</f>
        <v>2946</v>
      </c>
      <c r="BL26" s="13"/>
      <c r="BM26" s="13"/>
      <c r="BN26" s="13">
        <f>BH26+BK26</f>
        <v>5612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11</v>
      </c>
      <c r="BF28" s="13"/>
      <c r="BG28" s="13"/>
      <c r="BH28" s="13">
        <f>BH24-BH26</f>
        <v>8</v>
      </c>
      <c r="BI28" s="13"/>
      <c r="BJ28" s="13"/>
      <c r="BK28" s="13">
        <f>BK24-BK26</f>
        <v>2</v>
      </c>
      <c r="BL28" s="13"/>
      <c r="BM28" s="13"/>
      <c r="BN28" s="13">
        <f>BN24-BN26</f>
        <v>10</v>
      </c>
      <c r="BO28" s="13"/>
      <c r="BP28" s="13"/>
    </row>
    <row r="29" spans="1:68" ht="13.5" customHeight="1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97</v>
      </c>
      <c r="C33" s="26">
        <v>23</v>
      </c>
      <c r="D33" s="26"/>
      <c r="E33" s="26"/>
      <c r="F33" s="26"/>
      <c r="G33" s="26">
        <v>23</v>
      </c>
      <c r="H33" s="26"/>
      <c r="I33" s="26"/>
      <c r="J33" s="26"/>
      <c r="K33" s="13">
        <f>C33+G33</f>
        <v>46</v>
      </c>
      <c r="L33" s="13"/>
      <c r="M33" s="13"/>
      <c r="N33" s="13"/>
      <c r="O33" s="26">
        <v>18</v>
      </c>
      <c r="P33" s="26"/>
      <c r="Q33" s="26"/>
      <c r="R33" s="26"/>
      <c r="S33" s="26">
        <v>10</v>
      </c>
      <c r="T33" s="26"/>
      <c r="U33" s="26"/>
      <c r="V33" s="26"/>
      <c r="W33" s="13">
        <f>O33+S33</f>
        <v>28</v>
      </c>
      <c r="X33" s="13"/>
      <c r="Y33" s="13"/>
      <c r="Z33" s="13"/>
      <c r="AA33" s="26">
        <v>7</v>
      </c>
      <c r="AB33" s="26"/>
      <c r="AC33" s="26"/>
      <c r="AD33" s="26"/>
      <c r="AE33" s="26">
        <v>6</v>
      </c>
      <c r="AF33" s="26"/>
      <c r="AG33" s="26"/>
      <c r="AH33" s="26"/>
      <c r="AI33" s="13">
        <f>AA33+AE33</f>
        <v>13</v>
      </c>
      <c r="AJ33" s="13"/>
      <c r="AK33" s="13"/>
      <c r="AL33" s="13"/>
      <c r="AM33" s="13">
        <f>C33+O33+AA33</f>
        <v>48</v>
      </c>
      <c r="AN33" s="13"/>
      <c r="AO33" s="13"/>
      <c r="AP33" s="13"/>
      <c r="AQ33" s="13">
        <f>G33+S33+AE33</f>
        <v>39</v>
      </c>
      <c r="AR33" s="13"/>
      <c r="AS33" s="13"/>
      <c r="AT33" s="13"/>
      <c r="AU33" s="13">
        <f>K33+W33+AI33</f>
        <v>87</v>
      </c>
      <c r="AV33" s="13"/>
      <c r="AW33" s="13"/>
      <c r="AX33" s="13"/>
    </row>
    <row r="34" spans="1:69" ht="9" customHeight="1" x14ac:dyDescent="0.2">
      <c r="B34" s="15"/>
      <c r="C34" s="26"/>
      <c r="D34" s="26"/>
      <c r="E34" s="26"/>
      <c r="F34" s="26"/>
      <c r="G34" s="26"/>
      <c r="H34" s="26"/>
      <c r="I34" s="26"/>
      <c r="J34" s="26"/>
      <c r="K34" s="13"/>
      <c r="L34" s="13"/>
      <c r="M34" s="13"/>
      <c r="N34" s="13"/>
      <c r="O34" s="26"/>
      <c r="P34" s="26"/>
      <c r="Q34" s="26"/>
      <c r="R34" s="26"/>
      <c r="S34" s="26"/>
      <c r="T34" s="26"/>
      <c r="U34" s="26"/>
      <c r="V34" s="26"/>
      <c r="W34" s="13"/>
      <c r="X34" s="13"/>
      <c r="Y34" s="13"/>
      <c r="Z34" s="13"/>
      <c r="AA34" s="26"/>
      <c r="AB34" s="26"/>
      <c r="AC34" s="26"/>
      <c r="AD34" s="26"/>
      <c r="AE34" s="26"/>
      <c r="AF34" s="26"/>
      <c r="AG34" s="26"/>
      <c r="AH34" s="26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98</v>
      </c>
      <c r="C36" s="13">
        <f>C33+'1月'!C36</f>
        <v>250</v>
      </c>
      <c r="D36" s="13"/>
      <c r="E36" s="13"/>
      <c r="F36" s="13"/>
      <c r="G36" s="13">
        <f>G33+'1月'!G36</f>
        <v>230</v>
      </c>
      <c r="H36" s="13"/>
      <c r="I36" s="13"/>
      <c r="J36" s="13"/>
      <c r="K36" s="13">
        <f>K33+'1月'!K36</f>
        <v>480</v>
      </c>
      <c r="L36" s="13"/>
      <c r="M36" s="13"/>
      <c r="N36" s="13"/>
      <c r="O36" s="13">
        <f>O33+'1月'!O36</f>
        <v>357</v>
      </c>
      <c r="P36" s="13"/>
      <c r="Q36" s="13"/>
      <c r="R36" s="13"/>
      <c r="S36" s="13">
        <f>S33+'1月'!S36</f>
        <v>218</v>
      </c>
      <c r="T36" s="13"/>
      <c r="U36" s="13"/>
      <c r="V36" s="13"/>
      <c r="W36" s="13">
        <f>W33+'1月'!W36</f>
        <v>575</v>
      </c>
      <c r="X36" s="13"/>
      <c r="Y36" s="13"/>
      <c r="Z36" s="13"/>
      <c r="AA36" s="13">
        <f>AA33+'1月'!AA36</f>
        <v>99</v>
      </c>
      <c r="AB36" s="13"/>
      <c r="AC36" s="13"/>
      <c r="AD36" s="13"/>
      <c r="AE36" s="13">
        <f>AE33+'1月'!AE36</f>
        <v>101</v>
      </c>
      <c r="AF36" s="13"/>
      <c r="AG36" s="13"/>
      <c r="AH36" s="13"/>
      <c r="AI36" s="13">
        <f>AI33+'1月'!AI36</f>
        <v>200</v>
      </c>
      <c r="AJ36" s="13"/>
      <c r="AK36" s="13"/>
      <c r="AL36" s="13"/>
      <c r="AM36" s="13">
        <f>AM33+'1月'!AM36</f>
        <v>706</v>
      </c>
      <c r="AN36" s="13"/>
      <c r="AO36" s="13"/>
      <c r="AP36" s="13"/>
      <c r="AQ36" s="13">
        <f>AQ33+'1月'!AQ36</f>
        <v>549</v>
      </c>
      <c r="AR36" s="13"/>
      <c r="AS36" s="13"/>
      <c r="AT36" s="13"/>
      <c r="AU36" s="13">
        <f>AU33+'1月'!AU36</f>
        <v>1255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2月1日～2月28日</v>
      </c>
      <c r="C41" s="26">
        <v>14</v>
      </c>
      <c r="D41" s="26"/>
      <c r="E41" s="26"/>
      <c r="F41" s="26"/>
      <c r="G41" s="26">
        <v>14</v>
      </c>
      <c r="H41" s="26"/>
      <c r="I41" s="26"/>
      <c r="J41" s="26"/>
      <c r="K41" s="13">
        <f>C41+G41</f>
        <v>28</v>
      </c>
      <c r="L41" s="13"/>
      <c r="M41" s="13"/>
      <c r="N41" s="13"/>
      <c r="O41" s="26">
        <v>20</v>
      </c>
      <c r="P41" s="26"/>
      <c r="Q41" s="26"/>
      <c r="R41" s="26"/>
      <c r="S41" s="26">
        <v>21</v>
      </c>
      <c r="T41" s="26"/>
      <c r="U41" s="26"/>
      <c r="V41" s="26"/>
      <c r="W41" s="13">
        <f>O41+S41</f>
        <v>41</v>
      </c>
      <c r="X41" s="13"/>
      <c r="Y41" s="13"/>
      <c r="Z41" s="13"/>
      <c r="AA41" s="26">
        <v>22</v>
      </c>
      <c r="AB41" s="26"/>
      <c r="AC41" s="26"/>
      <c r="AD41" s="26"/>
      <c r="AE41" s="26">
        <v>22</v>
      </c>
      <c r="AF41" s="26"/>
      <c r="AG41" s="26"/>
      <c r="AH41" s="26"/>
      <c r="AI41" s="13">
        <f>AA41+AE41</f>
        <v>44</v>
      </c>
      <c r="AJ41" s="13"/>
      <c r="AK41" s="13"/>
      <c r="AL41" s="13"/>
      <c r="AM41" s="13">
        <f>C41+O41+AA41</f>
        <v>56</v>
      </c>
      <c r="AN41" s="13"/>
      <c r="AO41" s="13"/>
      <c r="AP41" s="13"/>
      <c r="AQ41" s="13">
        <f>G41+S41+AE41</f>
        <v>57</v>
      </c>
      <c r="AR41" s="13"/>
      <c r="AS41" s="13"/>
      <c r="AT41" s="13"/>
      <c r="AU41" s="13">
        <f>K41+W41+AI41</f>
        <v>113</v>
      </c>
      <c r="AV41" s="13"/>
      <c r="AW41" s="13"/>
      <c r="AX41" s="13"/>
      <c r="BA41" s="11"/>
      <c r="BB41" s="11"/>
      <c r="BC41" s="11"/>
      <c r="BD41" s="11"/>
      <c r="BE41" s="13">
        <f>F9</f>
        <v>-8</v>
      </c>
      <c r="BF41" s="13"/>
      <c r="BG41" s="13"/>
      <c r="BH41" s="13"/>
      <c r="BI41" s="13">
        <f>I9</f>
        <v>-18</v>
      </c>
      <c r="BJ41" s="13"/>
      <c r="BK41" s="13"/>
      <c r="BL41" s="13"/>
      <c r="BM41" s="13">
        <f>L9</f>
        <v>-26</v>
      </c>
      <c r="BN41" s="13"/>
      <c r="BO41" s="13"/>
      <c r="BP41" s="13"/>
    </row>
    <row r="42" spans="1:69" ht="10.5" customHeight="1" x14ac:dyDescent="0.2">
      <c r="B42" s="15"/>
      <c r="C42" s="26"/>
      <c r="D42" s="26"/>
      <c r="E42" s="26"/>
      <c r="F42" s="26"/>
      <c r="G42" s="26"/>
      <c r="H42" s="26"/>
      <c r="I42" s="26"/>
      <c r="J42" s="26"/>
      <c r="K42" s="13"/>
      <c r="L42" s="13"/>
      <c r="M42" s="13"/>
      <c r="N42" s="13"/>
      <c r="O42" s="26"/>
      <c r="P42" s="26"/>
      <c r="Q42" s="26"/>
      <c r="R42" s="26"/>
      <c r="S42" s="26"/>
      <c r="T42" s="26"/>
      <c r="U42" s="26"/>
      <c r="V42" s="26"/>
      <c r="W42" s="13"/>
      <c r="X42" s="13"/>
      <c r="Y42" s="13"/>
      <c r="Z42" s="13"/>
      <c r="AA42" s="26"/>
      <c r="AB42" s="26"/>
      <c r="AC42" s="26"/>
      <c r="AD42" s="26"/>
      <c r="AE42" s="26"/>
      <c r="AF42" s="26"/>
      <c r="AG42" s="26"/>
      <c r="AH42" s="26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21.75" customHeight="1" x14ac:dyDescent="0.2">
      <c r="B44" s="10" t="str">
        <f>B36</f>
        <v>平成26年4月～平成27年2月</v>
      </c>
      <c r="C44" s="13">
        <f>C41+'1月'!C44</f>
        <v>244</v>
      </c>
      <c r="D44" s="13"/>
      <c r="E44" s="13"/>
      <c r="F44" s="13"/>
      <c r="G44" s="13">
        <f>G41+'1月'!G44</f>
        <v>231</v>
      </c>
      <c r="H44" s="13"/>
      <c r="I44" s="13"/>
      <c r="J44" s="13"/>
      <c r="K44" s="13">
        <f>K41+'1月'!K44</f>
        <v>475</v>
      </c>
      <c r="L44" s="13"/>
      <c r="M44" s="13"/>
      <c r="N44" s="13"/>
      <c r="O44" s="13">
        <f>O41+'1月'!O44</f>
        <v>255</v>
      </c>
      <c r="P44" s="13"/>
      <c r="Q44" s="13"/>
      <c r="R44" s="13"/>
      <c r="S44" s="13">
        <f>S41+'1月'!S44</f>
        <v>188</v>
      </c>
      <c r="T44" s="13"/>
      <c r="U44" s="13"/>
      <c r="V44" s="13"/>
      <c r="W44" s="13">
        <f>W41+'1月'!W44</f>
        <v>443</v>
      </c>
      <c r="X44" s="13"/>
      <c r="Y44" s="13"/>
      <c r="Z44" s="13"/>
      <c r="AA44" s="13">
        <f>AA41+'1月'!AA44</f>
        <v>306</v>
      </c>
      <c r="AB44" s="13"/>
      <c r="AC44" s="13"/>
      <c r="AD44" s="13"/>
      <c r="AE44" s="13">
        <f>AE41+'1月'!AE44</f>
        <v>283</v>
      </c>
      <c r="AF44" s="13"/>
      <c r="AG44" s="13"/>
      <c r="AH44" s="13"/>
      <c r="AI44" s="13">
        <f>AI41+'1月'!AI44</f>
        <v>589</v>
      </c>
      <c r="AJ44" s="13"/>
      <c r="AK44" s="13"/>
      <c r="AL44" s="13"/>
      <c r="AM44" s="13">
        <f>AM41+'1月'!AM44</f>
        <v>805</v>
      </c>
      <c r="AN44" s="13"/>
      <c r="AO44" s="13"/>
      <c r="AP44" s="13"/>
      <c r="AQ44" s="13">
        <f>AQ41+'1月'!AQ44</f>
        <v>702</v>
      </c>
      <c r="AR44" s="13"/>
      <c r="AS44" s="13"/>
      <c r="AT44" s="13"/>
      <c r="AU44" s="13">
        <f>AU41+'1月'!AU44</f>
        <v>1507</v>
      </c>
      <c r="AV44" s="13"/>
      <c r="AW44" s="13"/>
      <c r="AX44" s="13"/>
      <c r="BA44" s="11"/>
      <c r="BB44" s="11"/>
      <c r="BC44" s="11"/>
      <c r="BD44" s="11"/>
      <c r="BE44" s="13">
        <f>BE41+'1月'!BE44</f>
        <v>-99</v>
      </c>
      <c r="BF44" s="13"/>
      <c r="BG44" s="13"/>
      <c r="BH44" s="13"/>
      <c r="BI44" s="13">
        <f>BI41+'1月'!BI44</f>
        <v>-153</v>
      </c>
      <c r="BJ44" s="13"/>
      <c r="BK44" s="13"/>
      <c r="BL44" s="13"/>
      <c r="BM44" s="13">
        <f>BM41+'1月'!BM44</f>
        <v>-252</v>
      </c>
      <c r="BN44" s="13"/>
      <c r="BO44" s="13"/>
      <c r="BP44" s="13"/>
    </row>
    <row r="45" spans="1:69" ht="9" hidden="1" customHeight="1" x14ac:dyDescent="0.2">
      <c r="AQ45" s="11"/>
    </row>
    <row r="46" spans="1:69" ht="12.75" customHeight="1" x14ac:dyDescent="0.2">
      <c r="A46" s="12" t="s">
        <v>99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abSelected="1" topLeftCell="A25" workbookViewId="0">
      <selection activeCell="S43" sqref="S43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4.25" customHeight="1" x14ac:dyDescent="0.2">
      <c r="A1" s="18" t="s">
        <v>100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28">
        <v>16951</v>
      </c>
      <c r="D5" s="26"/>
      <c r="E5" s="26"/>
      <c r="F5" s="28">
        <v>17085</v>
      </c>
      <c r="G5" s="26"/>
      <c r="H5" s="26"/>
      <c r="I5" s="28">
        <v>18993</v>
      </c>
      <c r="J5" s="26"/>
      <c r="K5" s="26"/>
      <c r="L5" s="13">
        <f>F5+I5</f>
        <v>36078</v>
      </c>
      <c r="M5" s="13"/>
      <c r="N5" s="13"/>
      <c r="P5" s="22" t="s">
        <v>15</v>
      </c>
      <c r="Q5" s="22"/>
      <c r="R5" s="22"/>
      <c r="S5" s="22"/>
      <c r="T5" s="22"/>
      <c r="U5" s="28">
        <v>4285</v>
      </c>
      <c r="V5" s="26"/>
      <c r="W5" s="26"/>
      <c r="X5" s="28">
        <v>4162</v>
      </c>
      <c r="Y5" s="26"/>
      <c r="Z5" s="26"/>
      <c r="AA5" s="28">
        <v>4729</v>
      </c>
      <c r="AB5" s="26"/>
      <c r="AC5" s="26"/>
      <c r="AD5" s="13">
        <f>X5+AA5</f>
        <v>8891</v>
      </c>
      <c r="AE5" s="13"/>
      <c r="AF5" s="13"/>
      <c r="AG5" s="31">
        <v>2303</v>
      </c>
      <c r="AH5" s="30"/>
      <c r="AI5" s="30"/>
      <c r="AJ5" s="31">
        <v>2229</v>
      </c>
      <c r="AK5" s="30"/>
      <c r="AL5" s="30"/>
      <c r="AM5" s="31">
        <v>2547</v>
      </c>
      <c r="AN5" s="30"/>
      <c r="AO5" s="30"/>
      <c r="AP5" s="13">
        <f>AJ5+AM5</f>
        <v>4776</v>
      </c>
      <c r="AQ5" s="13"/>
      <c r="AR5" s="13"/>
      <c r="AS5" s="31">
        <v>4091</v>
      </c>
      <c r="AT5" s="30"/>
      <c r="AU5" s="30"/>
      <c r="AV5" s="31">
        <v>3988</v>
      </c>
      <c r="AW5" s="30"/>
      <c r="AX5" s="30"/>
      <c r="AY5" s="31">
        <v>4553</v>
      </c>
      <c r="AZ5" s="30"/>
      <c r="BA5" s="30"/>
      <c r="BB5" s="13">
        <f>AV5+AY5</f>
        <v>8541</v>
      </c>
      <c r="BC5" s="13"/>
      <c r="BD5" s="13"/>
      <c r="BE5" s="13">
        <f>BE14+BE24</f>
        <v>3009</v>
      </c>
      <c r="BF5" s="13"/>
      <c r="BG5" s="13"/>
      <c r="BH5" s="13">
        <f>BH14+BH24</f>
        <v>3177</v>
      </c>
      <c r="BI5" s="13"/>
      <c r="BJ5" s="13"/>
      <c r="BK5" s="13">
        <f>BK14+BK24</f>
        <v>3479</v>
      </c>
      <c r="BL5" s="13"/>
      <c r="BM5" s="13"/>
      <c r="BN5" s="13">
        <f>BH5+BK5</f>
        <v>6656</v>
      </c>
      <c r="BO5" s="13"/>
      <c r="BP5" s="13"/>
    </row>
    <row r="6" spans="1:68" ht="13.15" customHeight="1" x14ac:dyDescent="0.2">
      <c r="B6" s="5" t="s">
        <v>101</v>
      </c>
      <c r="C6" s="26"/>
      <c r="D6" s="26"/>
      <c r="E6" s="26"/>
      <c r="F6" s="26"/>
      <c r="G6" s="26"/>
      <c r="H6" s="26"/>
      <c r="I6" s="26"/>
      <c r="J6" s="26"/>
      <c r="K6" s="26"/>
      <c r="L6" s="13"/>
      <c r="M6" s="13"/>
      <c r="N6" s="13"/>
      <c r="P6" s="21" t="str">
        <f>B6</f>
        <v>平成27年3月末現在</v>
      </c>
      <c r="Q6" s="21"/>
      <c r="R6" s="21"/>
      <c r="S6" s="21"/>
      <c r="T6" s="21"/>
      <c r="U6" s="26"/>
      <c r="V6" s="26"/>
      <c r="W6" s="26"/>
      <c r="X6" s="26"/>
      <c r="Y6" s="26"/>
      <c r="Z6" s="26"/>
      <c r="AA6" s="26"/>
      <c r="AB6" s="26"/>
      <c r="AC6" s="26"/>
      <c r="AD6" s="13"/>
      <c r="AE6" s="13"/>
      <c r="AF6" s="13"/>
      <c r="AG6" s="30"/>
      <c r="AH6" s="30"/>
      <c r="AI6" s="30"/>
      <c r="AJ6" s="30"/>
      <c r="AK6" s="30"/>
      <c r="AL6" s="30"/>
      <c r="AM6" s="30"/>
      <c r="AN6" s="30"/>
      <c r="AO6" s="30"/>
      <c r="AP6" s="13"/>
      <c r="AQ6" s="13"/>
      <c r="AR6" s="13"/>
      <c r="AS6" s="30"/>
      <c r="AT6" s="30"/>
      <c r="AU6" s="30"/>
      <c r="AV6" s="30"/>
      <c r="AW6" s="30"/>
      <c r="AX6" s="30"/>
      <c r="AY6" s="30"/>
      <c r="AZ6" s="30"/>
      <c r="BA6" s="30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'2月'!C5</f>
        <v>17033</v>
      </c>
      <c r="D7" s="13"/>
      <c r="E7" s="13"/>
      <c r="F7" s="13">
        <f>'2月'!F5</f>
        <v>17228</v>
      </c>
      <c r="G7" s="13"/>
      <c r="H7" s="13"/>
      <c r="I7" s="13">
        <f>'2月'!I5</f>
        <v>19104</v>
      </c>
      <c r="J7" s="13"/>
      <c r="K7" s="13"/>
      <c r="L7" s="13">
        <f>F7+I7</f>
        <v>36332</v>
      </c>
      <c r="M7" s="13"/>
      <c r="N7" s="13"/>
      <c r="P7" s="22" t="s">
        <v>18</v>
      </c>
      <c r="Q7" s="22"/>
      <c r="R7" s="22"/>
      <c r="S7" s="22"/>
      <c r="T7" s="22"/>
      <c r="U7" s="13">
        <f>'2月'!U5</f>
        <v>4303</v>
      </c>
      <c r="V7" s="13"/>
      <c r="W7" s="13"/>
      <c r="X7" s="13">
        <f>'2月'!X5</f>
        <v>4202</v>
      </c>
      <c r="Y7" s="13"/>
      <c r="Z7" s="13"/>
      <c r="AA7" s="13">
        <f>'2月'!AA5</f>
        <v>4755</v>
      </c>
      <c r="AB7" s="13"/>
      <c r="AC7" s="13"/>
      <c r="AD7" s="13">
        <f>X7+AA7</f>
        <v>8957</v>
      </c>
      <c r="AE7" s="13"/>
      <c r="AF7" s="13"/>
      <c r="AG7" s="13">
        <f>'2月'!AG5</f>
        <v>2294</v>
      </c>
      <c r="AH7" s="13"/>
      <c r="AI7" s="13"/>
      <c r="AJ7" s="13">
        <f>'2月'!AJ5</f>
        <v>2238</v>
      </c>
      <c r="AK7" s="13"/>
      <c r="AL7" s="13"/>
      <c r="AM7" s="13">
        <f>'2月'!AM5</f>
        <v>2530</v>
      </c>
      <c r="AN7" s="13"/>
      <c r="AO7" s="13"/>
      <c r="AP7" s="13">
        <f>AJ7+AM7</f>
        <v>4768</v>
      </c>
      <c r="AQ7" s="13"/>
      <c r="AR7" s="13"/>
      <c r="AS7" s="13">
        <f>'2月'!AS5</f>
        <v>4111</v>
      </c>
      <c r="AT7" s="13"/>
      <c r="AU7" s="13"/>
      <c r="AV7" s="13">
        <f>'2月'!AV5</f>
        <v>4022</v>
      </c>
      <c r="AW7" s="13"/>
      <c r="AX7" s="13"/>
      <c r="AY7" s="13">
        <f>'2月'!AY5</f>
        <v>4602</v>
      </c>
      <c r="AZ7" s="13"/>
      <c r="BA7" s="13"/>
      <c r="BB7" s="13">
        <f>AV7+AY7</f>
        <v>8624</v>
      </c>
      <c r="BC7" s="13"/>
      <c r="BD7" s="13"/>
      <c r="BE7" s="13">
        <f>'2月'!BE5</f>
        <v>3028</v>
      </c>
      <c r="BF7" s="13"/>
      <c r="BG7" s="13"/>
      <c r="BH7" s="13">
        <f>'2月'!BH5</f>
        <v>3208</v>
      </c>
      <c r="BI7" s="13"/>
      <c r="BJ7" s="13"/>
      <c r="BK7" s="13">
        <f>'2月'!BK5</f>
        <v>3505</v>
      </c>
      <c r="BL7" s="13"/>
      <c r="BM7" s="13"/>
      <c r="BN7" s="13">
        <f>BH7+BK7</f>
        <v>6713</v>
      </c>
      <c r="BO7" s="13"/>
      <c r="BP7" s="13"/>
    </row>
    <row r="8" spans="1:68" ht="13.15" customHeight="1" x14ac:dyDescent="0.2">
      <c r="B8" s="5" t="s">
        <v>96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平成27年2月末現在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-82</v>
      </c>
      <c r="D9" s="13"/>
      <c r="E9" s="13"/>
      <c r="F9" s="13">
        <f>F5-F7</f>
        <v>-143</v>
      </c>
      <c r="G9" s="13"/>
      <c r="H9" s="13"/>
      <c r="I9" s="13">
        <f>I5-I7</f>
        <v>-111</v>
      </c>
      <c r="J9" s="13"/>
      <c r="K9" s="13"/>
      <c r="L9" s="13">
        <f>L5-L7</f>
        <v>-254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-18</v>
      </c>
      <c r="V9" s="13"/>
      <c r="W9" s="13"/>
      <c r="X9" s="13">
        <f>X5-X7</f>
        <v>-40</v>
      </c>
      <c r="Y9" s="13"/>
      <c r="Z9" s="13"/>
      <c r="AA9" s="13">
        <f>AA5-AA7</f>
        <v>-26</v>
      </c>
      <c r="AB9" s="13"/>
      <c r="AC9" s="13"/>
      <c r="AD9" s="13">
        <f>AD5-AD7</f>
        <v>-66</v>
      </c>
      <c r="AE9" s="13"/>
      <c r="AF9" s="13"/>
      <c r="AG9" s="13">
        <f>AG5-AG7</f>
        <v>9</v>
      </c>
      <c r="AH9" s="13"/>
      <c r="AI9" s="13"/>
      <c r="AJ9" s="13">
        <f>AJ5-AJ7</f>
        <v>-9</v>
      </c>
      <c r="AK9" s="13"/>
      <c r="AL9" s="13"/>
      <c r="AM9" s="13">
        <f>AM5-AM7</f>
        <v>17</v>
      </c>
      <c r="AN9" s="13"/>
      <c r="AO9" s="13"/>
      <c r="AP9" s="13">
        <f>AP5-AP7</f>
        <v>8</v>
      </c>
      <c r="AQ9" s="13"/>
      <c r="AR9" s="13"/>
      <c r="AS9" s="13">
        <f>AS5-AS7</f>
        <v>-20</v>
      </c>
      <c r="AT9" s="13"/>
      <c r="AU9" s="13"/>
      <c r="AV9" s="13">
        <f>AV5-AV7</f>
        <v>-34</v>
      </c>
      <c r="AW9" s="13"/>
      <c r="AX9" s="13"/>
      <c r="AY9" s="13">
        <f>AY5-AY7</f>
        <v>-49</v>
      </c>
      <c r="AZ9" s="13"/>
      <c r="BA9" s="13"/>
      <c r="BB9" s="13">
        <f>BB5-BB7</f>
        <v>-83</v>
      </c>
      <c r="BC9" s="13"/>
      <c r="BD9" s="13"/>
      <c r="BE9" s="13">
        <f>BE5-BE7</f>
        <v>-19</v>
      </c>
      <c r="BF9" s="13"/>
      <c r="BG9" s="13"/>
      <c r="BH9" s="13">
        <f>BH5-BH7</f>
        <v>-31</v>
      </c>
      <c r="BI9" s="13"/>
      <c r="BJ9" s="13"/>
      <c r="BK9" s="13">
        <f>BK5-BK7</f>
        <v>-26</v>
      </c>
      <c r="BL9" s="13"/>
      <c r="BM9" s="13"/>
      <c r="BN9" s="13">
        <f>BN5-BN7</f>
        <v>-57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平成27年3月末現在</v>
      </c>
      <c r="C13" s="23"/>
      <c r="D13" s="23"/>
      <c r="E13" s="23"/>
      <c r="F13" s="30">
        <v>40</v>
      </c>
      <c r="G13" s="30"/>
      <c r="H13" s="30"/>
      <c r="I13" s="30">
        <v>98</v>
      </c>
      <c r="J13" s="30"/>
      <c r="K13" s="30"/>
      <c r="L13" s="13">
        <f>F13+I13</f>
        <v>138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31">
        <v>1948</v>
      </c>
      <c r="V14" s="30"/>
      <c r="W14" s="30"/>
      <c r="X14" s="31">
        <v>2014</v>
      </c>
      <c r="Y14" s="30"/>
      <c r="Z14" s="30"/>
      <c r="AA14" s="31">
        <v>2072</v>
      </c>
      <c r="AB14" s="30"/>
      <c r="AC14" s="30"/>
      <c r="AD14" s="13">
        <f>X14+AA14</f>
        <v>4086</v>
      </c>
      <c r="AE14" s="13"/>
      <c r="AF14" s="13"/>
      <c r="AG14" s="30">
        <v>580</v>
      </c>
      <c r="AH14" s="30"/>
      <c r="AI14" s="30"/>
      <c r="AJ14" s="30">
        <v>662</v>
      </c>
      <c r="AK14" s="30"/>
      <c r="AL14" s="30"/>
      <c r="AM14" s="30">
        <v>719</v>
      </c>
      <c r="AN14" s="30"/>
      <c r="AO14" s="30"/>
      <c r="AP14" s="13">
        <f>AJ14+AM14</f>
        <v>1381</v>
      </c>
      <c r="AQ14" s="13"/>
      <c r="AR14" s="13"/>
      <c r="AS14" s="30">
        <v>735</v>
      </c>
      <c r="AT14" s="30"/>
      <c r="AU14" s="30"/>
      <c r="AV14" s="30">
        <v>853</v>
      </c>
      <c r="AW14" s="30"/>
      <c r="AX14" s="30"/>
      <c r="AY14" s="30">
        <v>894</v>
      </c>
      <c r="AZ14" s="30"/>
      <c r="BA14" s="30"/>
      <c r="BB14" s="13">
        <f>AV14+AY14</f>
        <v>1747</v>
      </c>
      <c r="BC14" s="13"/>
      <c r="BD14" s="13"/>
      <c r="BE14" s="30">
        <v>594</v>
      </c>
      <c r="BF14" s="30"/>
      <c r="BG14" s="30"/>
      <c r="BH14" s="30">
        <v>528</v>
      </c>
      <c r="BI14" s="30"/>
      <c r="BJ14" s="30"/>
      <c r="BK14" s="30">
        <v>552</v>
      </c>
      <c r="BL14" s="30"/>
      <c r="BM14" s="30"/>
      <c r="BN14" s="13">
        <f>BH14+BK14</f>
        <v>1080</v>
      </c>
      <c r="BO14" s="13"/>
      <c r="BP14" s="13"/>
    </row>
    <row r="15" spans="1:68" ht="13.15" customHeight="1" x14ac:dyDescent="0.2">
      <c r="P15" s="21" t="str">
        <f>P6</f>
        <v>平成27年3月末現在</v>
      </c>
      <c r="Q15" s="21"/>
      <c r="R15" s="21"/>
      <c r="S15" s="21"/>
      <c r="T15" s="21"/>
      <c r="U15" s="30"/>
      <c r="V15" s="30"/>
      <c r="W15" s="30"/>
      <c r="X15" s="30"/>
      <c r="Y15" s="30"/>
      <c r="Z15" s="30"/>
      <c r="AA15" s="30"/>
      <c r="AB15" s="30"/>
      <c r="AC15" s="30"/>
      <c r="AD15" s="13"/>
      <c r="AE15" s="13"/>
      <c r="AF15" s="13"/>
      <c r="AG15" s="30"/>
      <c r="AH15" s="30"/>
      <c r="AI15" s="30"/>
      <c r="AJ15" s="30"/>
      <c r="AK15" s="30"/>
      <c r="AL15" s="30"/>
      <c r="AM15" s="30"/>
      <c r="AN15" s="30"/>
      <c r="AO15" s="30"/>
      <c r="AP15" s="13"/>
      <c r="AQ15" s="13"/>
      <c r="AR15" s="13"/>
      <c r="AS15" s="30"/>
      <c r="AT15" s="30"/>
      <c r="AU15" s="30"/>
      <c r="AV15" s="30"/>
      <c r="AW15" s="30"/>
      <c r="AX15" s="30"/>
      <c r="AY15" s="30"/>
      <c r="AZ15" s="30"/>
      <c r="BA15" s="30"/>
      <c r="BB15" s="13"/>
      <c r="BC15" s="13"/>
      <c r="BD15" s="13"/>
      <c r="BE15" s="30"/>
      <c r="BF15" s="30"/>
      <c r="BG15" s="30"/>
      <c r="BH15" s="30"/>
      <c r="BI15" s="30"/>
      <c r="BJ15" s="30"/>
      <c r="BK15" s="30"/>
      <c r="BL15" s="30"/>
      <c r="BM15" s="30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'2月'!U14</f>
        <v>1977</v>
      </c>
      <c r="V16" s="13"/>
      <c r="W16" s="13"/>
      <c r="X16" s="13">
        <f>'2月'!X14</f>
        <v>2042</v>
      </c>
      <c r="Y16" s="13"/>
      <c r="Z16" s="13"/>
      <c r="AA16" s="13">
        <f>'2月'!AA14</f>
        <v>2087</v>
      </c>
      <c r="AB16" s="13"/>
      <c r="AC16" s="13"/>
      <c r="AD16" s="13">
        <f>X16+AA16</f>
        <v>4129</v>
      </c>
      <c r="AE16" s="13"/>
      <c r="AF16" s="13"/>
      <c r="AG16" s="13">
        <f>'2月'!AG14</f>
        <v>581</v>
      </c>
      <c r="AH16" s="13"/>
      <c r="AI16" s="13"/>
      <c r="AJ16" s="13">
        <f>'2月'!AJ14</f>
        <v>663</v>
      </c>
      <c r="AK16" s="13"/>
      <c r="AL16" s="13"/>
      <c r="AM16" s="13">
        <f>'2月'!AM14</f>
        <v>723</v>
      </c>
      <c r="AN16" s="13"/>
      <c r="AO16" s="13"/>
      <c r="AP16" s="13">
        <f>AJ16+AM16</f>
        <v>1386</v>
      </c>
      <c r="AQ16" s="13"/>
      <c r="AR16" s="13"/>
      <c r="AS16" s="13">
        <f>'2月'!AS14</f>
        <v>739</v>
      </c>
      <c r="AT16" s="13"/>
      <c r="AU16" s="13"/>
      <c r="AV16" s="13">
        <f>'2月'!AV14</f>
        <v>853</v>
      </c>
      <c r="AW16" s="13"/>
      <c r="AX16" s="13"/>
      <c r="AY16" s="13">
        <f>'2月'!AY14</f>
        <v>902</v>
      </c>
      <c r="AZ16" s="13"/>
      <c r="BA16" s="13"/>
      <c r="BB16" s="13">
        <f>AV16+AY16</f>
        <v>1755</v>
      </c>
      <c r="BC16" s="13"/>
      <c r="BD16" s="13"/>
      <c r="BE16" s="13">
        <f>'2月'!BE14</f>
        <v>597</v>
      </c>
      <c r="BF16" s="13"/>
      <c r="BG16" s="13"/>
      <c r="BH16" s="13">
        <f>'2月'!BH14</f>
        <v>534</v>
      </c>
      <c r="BI16" s="13"/>
      <c r="BJ16" s="13"/>
      <c r="BK16" s="13">
        <f>'2月'!BK14</f>
        <v>557</v>
      </c>
      <c r="BL16" s="13"/>
      <c r="BM16" s="13"/>
      <c r="BN16" s="13">
        <f>BH16+BK16</f>
        <v>1091</v>
      </c>
      <c r="BO16" s="13"/>
      <c r="BP16" s="13"/>
    </row>
    <row r="17" spans="1:68" ht="13.15" customHeight="1" x14ac:dyDescent="0.2">
      <c r="P17" s="21" t="str">
        <f>P8</f>
        <v>平成27年2月末現在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-29</v>
      </c>
      <c r="V18" s="13"/>
      <c r="W18" s="13"/>
      <c r="X18" s="13">
        <f>X14-X16</f>
        <v>-28</v>
      </c>
      <c r="Y18" s="13"/>
      <c r="Z18" s="13"/>
      <c r="AA18" s="13">
        <f>AA14-AA16</f>
        <v>-15</v>
      </c>
      <c r="AB18" s="13"/>
      <c r="AC18" s="13"/>
      <c r="AD18" s="13">
        <f>AD14-AD16</f>
        <v>-43</v>
      </c>
      <c r="AE18" s="13"/>
      <c r="AF18" s="13"/>
      <c r="AG18" s="13">
        <f>AG14-AG16</f>
        <v>-1</v>
      </c>
      <c r="AH18" s="13"/>
      <c r="AI18" s="13"/>
      <c r="AJ18" s="13">
        <f>AJ14-AJ16</f>
        <v>-1</v>
      </c>
      <c r="AK18" s="13"/>
      <c r="AL18" s="13"/>
      <c r="AM18" s="13">
        <f>AM14-AM16</f>
        <v>-4</v>
      </c>
      <c r="AN18" s="13"/>
      <c r="AO18" s="13"/>
      <c r="AP18" s="13">
        <f>AP14-AP16</f>
        <v>-5</v>
      </c>
      <c r="AQ18" s="13"/>
      <c r="AR18" s="13"/>
      <c r="AS18" s="13">
        <f>AS14-AS16</f>
        <v>-4</v>
      </c>
      <c r="AT18" s="13"/>
      <c r="AU18" s="13"/>
      <c r="AV18" s="13">
        <f>AV14-AV16</f>
        <v>0</v>
      </c>
      <c r="AW18" s="13"/>
      <c r="AX18" s="13"/>
      <c r="AY18" s="13">
        <f>AY14-AY16</f>
        <v>-8</v>
      </c>
      <c r="AZ18" s="13"/>
      <c r="BA18" s="13"/>
      <c r="BB18" s="13">
        <f>BB14-BB16</f>
        <v>-8</v>
      </c>
      <c r="BC18" s="13"/>
      <c r="BD18" s="13"/>
      <c r="BE18" s="13">
        <f>BE14-BE16</f>
        <v>-3</v>
      </c>
      <c r="BF18" s="13"/>
      <c r="BG18" s="13"/>
      <c r="BH18" s="13">
        <f>BH14-BH16</f>
        <v>-6</v>
      </c>
      <c r="BI18" s="13"/>
      <c r="BJ18" s="13"/>
      <c r="BK18" s="13">
        <f>BK14-BK16</f>
        <v>-5</v>
      </c>
      <c r="BL18" s="13"/>
      <c r="BM18" s="13"/>
      <c r="BN18" s="13">
        <f>BN14-BN16</f>
        <v>-11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31">
        <v>1841</v>
      </c>
      <c r="D23" s="30"/>
      <c r="E23" s="30"/>
      <c r="F23" s="30"/>
      <c r="G23" s="31">
        <v>1872</v>
      </c>
      <c r="H23" s="30"/>
      <c r="I23" s="30"/>
      <c r="J23" s="30"/>
      <c r="K23" s="13">
        <f>C23+G23</f>
        <v>3713</v>
      </c>
      <c r="L23" s="13"/>
      <c r="M23" s="13"/>
      <c r="N23" s="13"/>
      <c r="O23" s="31">
        <v>10062</v>
      </c>
      <c r="P23" s="30"/>
      <c r="Q23" s="30"/>
      <c r="R23" s="30"/>
      <c r="S23" s="31">
        <v>9404</v>
      </c>
      <c r="T23" s="30"/>
      <c r="U23" s="30"/>
      <c r="V23" s="30"/>
      <c r="W23" s="13">
        <f>O23+S23</f>
        <v>19466</v>
      </c>
      <c r="X23" s="13"/>
      <c r="Y23" s="13"/>
      <c r="Z23" s="13"/>
      <c r="AA23" s="31">
        <v>5182</v>
      </c>
      <c r="AB23" s="30"/>
      <c r="AC23" s="30"/>
      <c r="AD23" s="30"/>
      <c r="AE23" s="31">
        <v>7717</v>
      </c>
      <c r="AF23" s="30"/>
      <c r="AG23" s="30"/>
      <c r="AH23" s="30"/>
      <c r="AI23" s="13">
        <f>AA23+AE23</f>
        <v>12899</v>
      </c>
      <c r="AJ23" s="13"/>
      <c r="AK23" s="13"/>
      <c r="AL23" s="13"/>
      <c r="AM23" s="13">
        <f>C23+O23+AA23</f>
        <v>17085</v>
      </c>
      <c r="AN23" s="13"/>
      <c r="AO23" s="13"/>
      <c r="AP23" s="13"/>
      <c r="AQ23" s="13">
        <f>G23+S23+AE23</f>
        <v>18993</v>
      </c>
      <c r="AR23" s="13"/>
      <c r="AS23" s="13"/>
      <c r="AT23" s="13"/>
      <c r="AU23" s="13">
        <f>K23+W23+AI23</f>
        <v>36078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30"/>
      <c r="D24" s="30"/>
      <c r="E24" s="30"/>
      <c r="F24" s="30"/>
      <c r="G24" s="30"/>
      <c r="H24" s="30"/>
      <c r="I24" s="30"/>
      <c r="J24" s="30"/>
      <c r="K24" s="13"/>
      <c r="L24" s="13"/>
      <c r="M24" s="13"/>
      <c r="N24" s="13"/>
      <c r="O24" s="30"/>
      <c r="P24" s="30"/>
      <c r="Q24" s="30"/>
      <c r="R24" s="30"/>
      <c r="S24" s="30"/>
      <c r="T24" s="30"/>
      <c r="U24" s="30"/>
      <c r="V24" s="30"/>
      <c r="W24" s="13"/>
      <c r="X24" s="13"/>
      <c r="Y24" s="13"/>
      <c r="Z24" s="13"/>
      <c r="AA24" s="30"/>
      <c r="AB24" s="30"/>
      <c r="AC24" s="30"/>
      <c r="AD24" s="30"/>
      <c r="AE24" s="30"/>
      <c r="AF24" s="30"/>
      <c r="AG24" s="30"/>
      <c r="AH24" s="30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31">
        <v>2415</v>
      </c>
      <c r="BF24" s="30"/>
      <c r="BG24" s="30"/>
      <c r="BH24" s="31">
        <v>2649</v>
      </c>
      <c r="BI24" s="30"/>
      <c r="BJ24" s="30"/>
      <c r="BK24" s="31">
        <v>2927</v>
      </c>
      <c r="BL24" s="30"/>
      <c r="BM24" s="30"/>
      <c r="BN24" s="13">
        <f>BH24+BK24</f>
        <v>5576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5.1028327512611563E-2</v>
      </c>
      <c r="D25" s="19"/>
      <c r="E25" s="19"/>
      <c r="F25" s="19"/>
      <c r="G25" s="19">
        <f>G23/AU23</f>
        <v>5.1887576916680528E-2</v>
      </c>
      <c r="H25" s="19"/>
      <c r="I25" s="19"/>
      <c r="J25" s="19"/>
      <c r="K25" s="19">
        <f>K23/AU23</f>
        <v>0.10291590442929209</v>
      </c>
      <c r="L25" s="19"/>
      <c r="M25" s="19"/>
      <c r="N25" s="19"/>
      <c r="O25" s="19">
        <f>O23/AU23</f>
        <v>0.27889572592715783</v>
      </c>
      <c r="P25" s="19"/>
      <c r="Q25" s="19"/>
      <c r="R25" s="19"/>
      <c r="S25" s="19">
        <f>S23/AU23</f>
        <v>0.2606574643827263</v>
      </c>
      <c r="T25" s="19"/>
      <c r="U25" s="19"/>
      <c r="V25" s="19"/>
      <c r="W25" s="19">
        <f>W23/AU23</f>
        <v>0.53955319030988413</v>
      </c>
      <c r="X25" s="19"/>
      <c r="Y25" s="19"/>
      <c r="Z25" s="19"/>
      <c r="AA25" s="19">
        <f>AA23/AU23</f>
        <v>0.14363323909307613</v>
      </c>
      <c r="AB25" s="19"/>
      <c r="AC25" s="19"/>
      <c r="AD25" s="19"/>
      <c r="AE25" s="19">
        <f>AE23/AU23</f>
        <v>0.21389766616774766</v>
      </c>
      <c r="AF25" s="19"/>
      <c r="AG25" s="19"/>
      <c r="AH25" s="19"/>
      <c r="AI25" s="19">
        <f>AI23/AU23</f>
        <v>0.35753090526082376</v>
      </c>
      <c r="AJ25" s="19"/>
      <c r="AK25" s="19"/>
      <c r="AL25" s="19"/>
      <c r="AM25" s="19">
        <f>AM23/AU23</f>
        <v>0.47355729253284551</v>
      </c>
      <c r="AN25" s="19"/>
      <c r="AO25" s="19"/>
      <c r="AP25" s="19"/>
      <c r="AQ25" s="19">
        <f>AQ23/AU23</f>
        <v>0.52644270746715449</v>
      </c>
      <c r="AR25" s="19"/>
      <c r="AS25" s="19"/>
      <c r="AT25" s="19"/>
      <c r="AU25" s="19">
        <f>AU23/AU23</f>
        <v>1</v>
      </c>
      <c r="AV25" s="19"/>
      <c r="AW25" s="19"/>
      <c r="AX25" s="19"/>
      <c r="BE25" s="30"/>
      <c r="BF25" s="30"/>
      <c r="BG25" s="30"/>
      <c r="BH25" s="30"/>
      <c r="BI25" s="30"/>
      <c r="BJ25" s="30"/>
      <c r="BK25" s="30"/>
      <c r="BL25" s="30"/>
      <c r="BM25" s="30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'2月'!BE24</f>
        <v>2431</v>
      </c>
      <c r="BF26" s="13"/>
      <c r="BG26" s="13"/>
      <c r="BH26" s="13">
        <f>'2月'!BH24</f>
        <v>2674</v>
      </c>
      <c r="BI26" s="13"/>
      <c r="BJ26" s="13"/>
      <c r="BK26" s="13">
        <f>'2月'!BK24</f>
        <v>2948</v>
      </c>
      <c r="BL26" s="13"/>
      <c r="BM26" s="13"/>
      <c r="BN26" s="13">
        <f>BH26+BK26</f>
        <v>5622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-16</v>
      </c>
      <c r="BF28" s="13"/>
      <c r="BG28" s="13"/>
      <c r="BH28" s="13">
        <f>BH24-BH26</f>
        <v>-25</v>
      </c>
      <c r="BI28" s="13"/>
      <c r="BJ28" s="13"/>
      <c r="BK28" s="13">
        <f>BK24-BK26</f>
        <v>-21</v>
      </c>
      <c r="BL28" s="13"/>
      <c r="BM28" s="13"/>
      <c r="BN28" s="13">
        <f>BN24-BN26</f>
        <v>-46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102</v>
      </c>
      <c r="C33" s="30">
        <v>77</v>
      </c>
      <c r="D33" s="30"/>
      <c r="E33" s="30"/>
      <c r="F33" s="30"/>
      <c r="G33" s="30">
        <v>64</v>
      </c>
      <c r="H33" s="30"/>
      <c r="I33" s="30"/>
      <c r="J33" s="30"/>
      <c r="K33" s="13">
        <f>C33+G33</f>
        <v>141</v>
      </c>
      <c r="L33" s="13"/>
      <c r="M33" s="13"/>
      <c r="N33" s="13"/>
      <c r="O33" s="30">
        <v>51</v>
      </c>
      <c r="P33" s="30"/>
      <c r="Q33" s="30"/>
      <c r="R33" s="30"/>
      <c r="S33" s="30">
        <v>23</v>
      </c>
      <c r="T33" s="30"/>
      <c r="U33" s="30"/>
      <c r="V33" s="30"/>
      <c r="W33" s="13">
        <f>O33+S33</f>
        <v>74</v>
      </c>
      <c r="X33" s="13"/>
      <c r="Y33" s="13"/>
      <c r="Z33" s="13"/>
      <c r="AA33" s="30">
        <v>7</v>
      </c>
      <c r="AB33" s="30"/>
      <c r="AC33" s="30"/>
      <c r="AD33" s="30"/>
      <c r="AE33" s="30">
        <v>13</v>
      </c>
      <c r="AF33" s="30"/>
      <c r="AG33" s="30"/>
      <c r="AH33" s="30"/>
      <c r="AI33" s="13">
        <f>AA33+AE33</f>
        <v>20</v>
      </c>
      <c r="AJ33" s="13"/>
      <c r="AK33" s="13"/>
      <c r="AL33" s="13"/>
      <c r="AM33" s="13">
        <f>C33+O33+AA33</f>
        <v>135</v>
      </c>
      <c r="AN33" s="13"/>
      <c r="AO33" s="13"/>
      <c r="AP33" s="13"/>
      <c r="AQ33" s="13">
        <f>G33+S33+AE33</f>
        <v>100</v>
      </c>
      <c r="AR33" s="13"/>
      <c r="AS33" s="13"/>
      <c r="AT33" s="13"/>
      <c r="AU33" s="13">
        <f>K33+W33+AI33</f>
        <v>235</v>
      </c>
      <c r="AV33" s="13"/>
      <c r="AW33" s="13"/>
      <c r="AX33" s="13"/>
    </row>
    <row r="34" spans="1:69" x14ac:dyDescent="0.2">
      <c r="B34" s="15"/>
      <c r="C34" s="30"/>
      <c r="D34" s="30"/>
      <c r="E34" s="30"/>
      <c r="F34" s="30"/>
      <c r="G34" s="30"/>
      <c r="H34" s="30"/>
      <c r="I34" s="30"/>
      <c r="J34" s="30"/>
      <c r="K34" s="13"/>
      <c r="L34" s="13"/>
      <c r="M34" s="13"/>
      <c r="N34" s="13"/>
      <c r="O34" s="30"/>
      <c r="P34" s="30"/>
      <c r="Q34" s="30"/>
      <c r="R34" s="30"/>
      <c r="S34" s="30"/>
      <c r="T34" s="30"/>
      <c r="U34" s="30"/>
      <c r="V34" s="30"/>
      <c r="W34" s="13"/>
      <c r="X34" s="13"/>
      <c r="Y34" s="13"/>
      <c r="Z34" s="13"/>
      <c r="AA34" s="30"/>
      <c r="AB34" s="30"/>
      <c r="AC34" s="30"/>
      <c r="AD34" s="30"/>
      <c r="AE34" s="30"/>
      <c r="AF34" s="30"/>
      <c r="AG34" s="30"/>
      <c r="AH34" s="30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103</v>
      </c>
      <c r="C36" s="13">
        <f>C33+'2月'!C36</f>
        <v>327</v>
      </c>
      <c r="D36" s="13"/>
      <c r="E36" s="13"/>
      <c r="F36" s="13"/>
      <c r="G36" s="13">
        <f>'2月'!G36</f>
        <v>230</v>
      </c>
      <c r="H36" s="13"/>
      <c r="I36" s="13"/>
      <c r="J36" s="13"/>
      <c r="K36" s="13">
        <f>K33+'2月'!K36</f>
        <v>621</v>
      </c>
      <c r="L36" s="13"/>
      <c r="M36" s="13"/>
      <c r="N36" s="13"/>
      <c r="O36" s="13">
        <f>O33+'2月'!O36</f>
        <v>408</v>
      </c>
      <c r="P36" s="13"/>
      <c r="Q36" s="13"/>
      <c r="R36" s="13"/>
      <c r="S36" s="13">
        <f>S33+'2月'!S36</f>
        <v>241</v>
      </c>
      <c r="T36" s="13"/>
      <c r="U36" s="13"/>
      <c r="V36" s="13"/>
      <c r="W36" s="13">
        <f>W33+'2月'!W36</f>
        <v>649</v>
      </c>
      <c r="X36" s="13"/>
      <c r="Y36" s="13"/>
      <c r="Z36" s="13"/>
      <c r="AA36" s="13">
        <f>AA33+'2月'!AA36</f>
        <v>106</v>
      </c>
      <c r="AB36" s="13"/>
      <c r="AC36" s="13"/>
      <c r="AD36" s="13"/>
      <c r="AE36" s="13">
        <f>AE33+'2月'!AE36</f>
        <v>114</v>
      </c>
      <c r="AF36" s="13"/>
      <c r="AG36" s="13"/>
      <c r="AH36" s="13"/>
      <c r="AI36" s="13">
        <f>AI33+'2月'!AI36</f>
        <v>220</v>
      </c>
      <c r="AJ36" s="13"/>
      <c r="AK36" s="13"/>
      <c r="AL36" s="13"/>
      <c r="AM36" s="13">
        <f>AM33+'2月'!AM36</f>
        <v>841</v>
      </c>
      <c r="AN36" s="13"/>
      <c r="AO36" s="13"/>
      <c r="AP36" s="13"/>
      <c r="AQ36" s="13">
        <f>AQ33+'2月'!AQ36</f>
        <v>649</v>
      </c>
      <c r="AR36" s="13"/>
      <c r="AS36" s="13"/>
      <c r="AT36" s="13"/>
      <c r="AU36" s="13">
        <f>AU33+'2月'!AU36</f>
        <v>1490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3月1日～3月31日</v>
      </c>
      <c r="C41" s="30">
        <v>120</v>
      </c>
      <c r="D41" s="30"/>
      <c r="E41" s="30"/>
      <c r="F41" s="30"/>
      <c r="G41" s="30">
        <v>108</v>
      </c>
      <c r="H41" s="30"/>
      <c r="I41" s="30"/>
      <c r="J41" s="30"/>
      <c r="K41" s="13">
        <f>C41+G41</f>
        <v>228</v>
      </c>
      <c r="L41" s="13"/>
      <c r="M41" s="13"/>
      <c r="N41" s="13"/>
      <c r="O41" s="30">
        <v>128</v>
      </c>
      <c r="P41" s="30"/>
      <c r="Q41" s="30"/>
      <c r="R41" s="30"/>
      <c r="S41" s="30">
        <v>71</v>
      </c>
      <c r="T41" s="30"/>
      <c r="U41" s="30"/>
      <c r="V41" s="30"/>
      <c r="W41" s="13">
        <f>O41+S41</f>
        <v>199</v>
      </c>
      <c r="X41" s="13"/>
      <c r="Y41" s="13"/>
      <c r="Z41" s="13"/>
      <c r="AA41" s="30">
        <v>30</v>
      </c>
      <c r="AB41" s="30"/>
      <c r="AC41" s="30"/>
      <c r="AD41" s="30"/>
      <c r="AE41" s="30">
        <v>32</v>
      </c>
      <c r="AF41" s="30"/>
      <c r="AG41" s="30"/>
      <c r="AH41" s="30"/>
      <c r="AI41" s="13">
        <f>AA41+AE41</f>
        <v>62</v>
      </c>
      <c r="AJ41" s="13"/>
      <c r="AK41" s="13"/>
      <c r="AL41" s="13"/>
      <c r="AM41" s="13">
        <f>C41+O41+AA41</f>
        <v>278</v>
      </c>
      <c r="AN41" s="13"/>
      <c r="AO41" s="13"/>
      <c r="AP41" s="13"/>
      <c r="AQ41" s="13">
        <f>G41+S41+AE41</f>
        <v>211</v>
      </c>
      <c r="AR41" s="13"/>
      <c r="AS41" s="13"/>
      <c r="AT41" s="13"/>
      <c r="AU41" s="13">
        <f>K41+W41+AI41</f>
        <v>489</v>
      </c>
      <c r="AV41" s="13"/>
      <c r="AW41" s="13"/>
      <c r="AX41" s="13"/>
      <c r="BA41" s="11"/>
      <c r="BB41" s="11"/>
      <c r="BC41" s="11"/>
      <c r="BD41" s="11"/>
      <c r="BE41" s="13">
        <f>F9</f>
        <v>-143</v>
      </c>
      <c r="BF41" s="13"/>
      <c r="BG41" s="13"/>
      <c r="BH41" s="13"/>
      <c r="BI41" s="13">
        <f>I9</f>
        <v>-111</v>
      </c>
      <c r="BJ41" s="13"/>
      <c r="BK41" s="13"/>
      <c r="BL41" s="13"/>
      <c r="BM41" s="13">
        <f>L9</f>
        <v>-254</v>
      </c>
      <c r="BN41" s="13"/>
      <c r="BO41" s="13"/>
      <c r="BP41" s="13"/>
    </row>
    <row r="42" spans="1:69" ht="10.5" customHeight="1" x14ac:dyDescent="0.2">
      <c r="B42" s="15"/>
      <c r="C42" s="30"/>
      <c r="D42" s="30"/>
      <c r="E42" s="30"/>
      <c r="F42" s="30"/>
      <c r="G42" s="30"/>
      <c r="H42" s="30"/>
      <c r="I42" s="30"/>
      <c r="J42" s="30"/>
      <c r="K42" s="13"/>
      <c r="L42" s="13"/>
      <c r="M42" s="13"/>
      <c r="N42" s="13"/>
      <c r="O42" s="30"/>
      <c r="P42" s="30"/>
      <c r="Q42" s="30"/>
      <c r="R42" s="30"/>
      <c r="S42" s="30"/>
      <c r="T42" s="30"/>
      <c r="U42" s="30"/>
      <c r="V42" s="30"/>
      <c r="W42" s="13"/>
      <c r="X42" s="13"/>
      <c r="Y42" s="13"/>
      <c r="Z42" s="13"/>
      <c r="AA42" s="30"/>
      <c r="AB42" s="30"/>
      <c r="AC42" s="30"/>
      <c r="AD42" s="30"/>
      <c r="AE42" s="30"/>
      <c r="AF42" s="30"/>
      <c r="AG42" s="30"/>
      <c r="AH42" s="30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平成26年4月～平成27年3月</v>
      </c>
      <c r="C44" s="13">
        <f>C41+'2月'!C44</f>
        <v>364</v>
      </c>
      <c r="D44" s="13"/>
      <c r="E44" s="13"/>
      <c r="F44" s="13"/>
      <c r="G44" s="13">
        <f>G41+'2月'!G44</f>
        <v>339</v>
      </c>
      <c r="H44" s="13"/>
      <c r="I44" s="13"/>
      <c r="J44" s="13"/>
      <c r="K44" s="13">
        <f>K41+'2月'!K44</f>
        <v>703</v>
      </c>
      <c r="L44" s="13"/>
      <c r="M44" s="13"/>
      <c r="N44" s="13"/>
      <c r="O44" s="13">
        <f>O41+'2月'!O44</f>
        <v>383</v>
      </c>
      <c r="P44" s="13"/>
      <c r="Q44" s="13"/>
      <c r="R44" s="13"/>
      <c r="S44" s="13">
        <f>S41+'2月'!S44</f>
        <v>259</v>
      </c>
      <c r="T44" s="13"/>
      <c r="U44" s="13"/>
      <c r="V44" s="13"/>
      <c r="W44" s="13">
        <f>W41+'2月'!W44</f>
        <v>642</v>
      </c>
      <c r="X44" s="13"/>
      <c r="Y44" s="13"/>
      <c r="Z44" s="13"/>
      <c r="AA44" s="13">
        <f>AA41+'1月'!AA44</f>
        <v>314</v>
      </c>
      <c r="AB44" s="13"/>
      <c r="AC44" s="13"/>
      <c r="AD44" s="13"/>
      <c r="AE44" s="13">
        <f>AE41+'2月'!AE44</f>
        <v>315</v>
      </c>
      <c r="AF44" s="13"/>
      <c r="AG44" s="13"/>
      <c r="AH44" s="13"/>
      <c r="AI44" s="13">
        <f>AI41+'2月'!AI44</f>
        <v>651</v>
      </c>
      <c r="AJ44" s="13"/>
      <c r="AK44" s="13"/>
      <c r="AL44" s="13"/>
      <c r="AM44" s="13">
        <f>AM41+'2月'!AM44</f>
        <v>1083</v>
      </c>
      <c r="AN44" s="13"/>
      <c r="AO44" s="13"/>
      <c r="AP44" s="13"/>
      <c r="AQ44" s="13">
        <f>AQ41+'2月'!AQ44</f>
        <v>913</v>
      </c>
      <c r="AR44" s="13"/>
      <c r="AS44" s="13"/>
      <c r="AT44" s="13"/>
      <c r="AU44" s="13">
        <f>AU41+'2月'!AU44</f>
        <v>1996</v>
      </c>
      <c r="AV44" s="13"/>
      <c r="AW44" s="13"/>
      <c r="AX44" s="13"/>
      <c r="BA44" s="11"/>
      <c r="BB44" s="11"/>
      <c r="BC44" s="11"/>
      <c r="BD44" s="11"/>
      <c r="BE44" s="13">
        <f>BE41+'2月'!BE44</f>
        <v>-242</v>
      </c>
      <c r="BF44" s="13"/>
      <c r="BG44" s="13"/>
      <c r="BH44" s="13"/>
      <c r="BI44" s="13">
        <f>BI41+'2月'!BI44</f>
        <v>-264</v>
      </c>
      <c r="BJ44" s="13"/>
      <c r="BK44" s="13"/>
      <c r="BL44" s="13"/>
      <c r="BM44" s="13">
        <f>BM41+'2月'!BM44</f>
        <v>-506</v>
      </c>
      <c r="BN44" s="13"/>
      <c r="BO44" s="13"/>
      <c r="BP44" s="13"/>
    </row>
    <row r="45" spans="1:69" ht="2.25" customHeight="1" x14ac:dyDescent="0.2">
      <c r="AQ45" s="11"/>
    </row>
    <row r="46" spans="1:69" x14ac:dyDescent="0.2">
      <c r="A46" s="12" t="s">
        <v>104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1.875" style="1" customWidth="1"/>
    <col min="6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17068</v>
      </c>
      <c r="D5" s="13"/>
      <c r="E5" s="13"/>
      <c r="F5" s="13">
        <v>17360</v>
      </c>
      <c r="G5" s="13"/>
      <c r="H5" s="13"/>
      <c r="I5" s="13">
        <v>19253</v>
      </c>
      <c r="J5" s="13"/>
      <c r="K5" s="13"/>
      <c r="L5" s="13">
        <f>F5+I5</f>
        <v>36613</v>
      </c>
      <c r="M5" s="13"/>
      <c r="N5" s="13"/>
      <c r="P5" s="22" t="s">
        <v>15</v>
      </c>
      <c r="Q5" s="22"/>
      <c r="R5" s="22"/>
      <c r="S5" s="22"/>
      <c r="T5" s="22"/>
      <c r="U5" s="13">
        <v>4322</v>
      </c>
      <c r="V5" s="13"/>
      <c r="W5" s="13"/>
      <c r="X5" s="13">
        <v>4251</v>
      </c>
      <c r="Y5" s="13"/>
      <c r="Z5" s="13"/>
      <c r="AA5" s="13">
        <v>4831</v>
      </c>
      <c r="AB5" s="13"/>
      <c r="AC5" s="13"/>
      <c r="AD5" s="13">
        <f>X5+AA5</f>
        <v>9082</v>
      </c>
      <c r="AE5" s="13"/>
      <c r="AF5" s="13"/>
      <c r="AG5" s="13">
        <v>2311</v>
      </c>
      <c r="AH5" s="13"/>
      <c r="AI5" s="13"/>
      <c r="AJ5" s="13">
        <v>2271</v>
      </c>
      <c r="AK5" s="13"/>
      <c r="AL5" s="13"/>
      <c r="AM5" s="13">
        <v>2565</v>
      </c>
      <c r="AN5" s="13"/>
      <c r="AO5" s="13"/>
      <c r="AP5" s="13">
        <f>AJ5+AM5</f>
        <v>4836</v>
      </c>
      <c r="AQ5" s="13"/>
      <c r="AR5" s="13"/>
      <c r="AS5" s="13">
        <v>4102</v>
      </c>
      <c r="AT5" s="13"/>
      <c r="AU5" s="13"/>
      <c r="AV5" s="13">
        <v>4004</v>
      </c>
      <c r="AW5" s="13"/>
      <c r="AX5" s="13"/>
      <c r="AY5" s="13">
        <v>4605</v>
      </c>
      <c r="AZ5" s="13"/>
      <c r="BA5" s="13"/>
      <c r="BB5" s="13">
        <f>AV5+AY5</f>
        <v>8609</v>
      </c>
      <c r="BC5" s="13"/>
      <c r="BD5" s="13"/>
      <c r="BE5" s="13">
        <f>BE14+BE24</f>
        <v>2996</v>
      </c>
      <c r="BF5" s="13"/>
      <c r="BG5" s="13"/>
      <c r="BH5" s="13">
        <f>BH14+BH24</f>
        <v>3200</v>
      </c>
      <c r="BI5" s="13"/>
      <c r="BJ5" s="13"/>
      <c r="BK5" s="13">
        <f>BK14+BK24</f>
        <v>3476</v>
      </c>
      <c r="BL5" s="13"/>
      <c r="BM5" s="13"/>
      <c r="BN5" s="13">
        <f>BH5+BK5</f>
        <v>6676</v>
      </c>
      <c r="BO5" s="13"/>
      <c r="BP5" s="13"/>
    </row>
    <row r="6" spans="1:68" ht="13.15" customHeight="1" x14ac:dyDescent="0.2">
      <c r="B6" s="5" t="s">
        <v>51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平成26年5月末現在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'4月'!C5</f>
        <v>17070</v>
      </c>
      <c r="D7" s="13"/>
      <c r="E7" s="13"/>
      <c r="F7" s="13">
        <f>'4月'!F5</f>
        <v>17384</v>
      </c>
      <c r="G7" s="13"/>
      <c r="H7" s="13"/>
      <c r="I7" s="13">
        <f>'4月'!I5</f>
        <v>19258</v>
      </c>
      <c r="J7" s="13"/>
      <c r="K7" s="13"/>
      <c r="L7" s="13">
        <f>F7+I7</f>
        <v>36642</v>
      </c>
      <c r="M7" s="13"/>
      <c r="N7" s="13"/>
      <c r="P7" s="22" t="s">
        <v>18</v>
      </c>
      <c r="Q7" s="22"/>
      <c r="R7" s="22"/>
      <c r="S7" s="22"/>
      <c r="T7" s="22"/>
      <c r="U7" s="13">
        <f>'4月'!U5</f>
        <v>4331</v>
      </c>
      <c r="V7" s="13"/>
      <c r="W7" s="13"/>
      <c r="X7" s="13">
        <f>'4月'!X5</f>
        <v>4262</v>
      </c>
      <c r="Y7" s="13"/>
      <c r="Z7" s="13"/>
      <c r="AA7" s="13">
        <f>'4月'!AA5</f>
        <v>4834</v>
      </c>
      <c r="AB7" s="13"/>
      <c r="AC7" s="13"/>
      <c r="AD7" s="13">
        <f>X7+AA7</f>
        <v>9096</v>
      </c>
      <c r="AE7" s="13"/>
      <c r="AF7" s="13"/>
      <c r="AG7" s="13">
        <f>'4月'!AG5</f>
        <v>2313</v>
      </c>
      <c r="AH7" s="13"/>
      <c r="AI7" s="13"/>
      <c r="AJ7" s="13">
        <f>'4月'!AJ5</f>
        <v>2278</v>
      </c>
      <c r="AK7" s="13"/>
      <c r="AL7" s="13"/>
      <c r="AM7" s="13">
        <f>'4月'!AM5</f>
        <v>2574</v>
      </c>
      <c r="AN7" s="13"/>
      <c r="AO7" s="13"/>
      <c r="AP7" s="13">
        <f>AJ7+AM7</f>
        <v>4852</v>
      </c>
      <c r="AQ7" s="13"/>
      <c r="AR7" s="13"/>
      <c r="AS7" s="13">
        <f>'4月'!AS5</f>
        <v>4110</v>
      </c>
      <c r="AT7" s="13"/>
      <c r="AU7" s="13"/>
      <c r="AV7" s="13">
        <f>'4月'!AV5</f>
        <v>4011</v>
      </c>
      <c r="AW7" s="13"/>
      <c r="AX7" s="13"/>
      <c r="AY7" s="13">
        <f>'4月'!AY5</f>
        <v>4605</v>
      </c>
      <c r="AZ7" s="13"/>
      <c r="BA7" s="13"/>
      <c r="BB7" s="13">
        <f>AV7+AY7</f>
        <v>8616</v>
      </c>
      <c r="BC7" s="13"/>
      <c r="BD7" s="13"/>
      <c r="BE7" s="13">
        <f>'4月'!BE5</f>
        <v>2985</v>
      </c>
      <c r="BF7" s="13"/>
      <c r="BG7" s="13"/>
      <c r="BH7" s="13">
        <f>'4月'!BH5</f>
        <v>3190</v>
      </c>
      <c r="BI7" s="13"/>
      <c r="BJ7" s="13"/>
      <c r="BK7" s="13">
        <f>'4月'!BK5</f>
        <v>3473</v>
      </c>
      <c r="BL7" s="13"/>
      <c r="BM7" s="13"/>
      <c r="BN7" s="13">
        <f>BH7+BK7</f>
        <v>6663</v>
      </c>
      <c r="BO7" s="13"/>
      <c r="BP7" s="13"/>
    </row>
    <row r="8" spans="1:68" ht="13.15" customHeight="1" x14ac:dyDescent="0.2">
      <c r="B8" s="5" t="s">
        <v>16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平成26年4月末現在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-2</v>
      </c>
      <c r="D9" s="13"/>
      <c r="E9" s="13"/>
      <c r="F9" s="13">
        <f>F5-F7</f>
        <v>-24</v>
      </c>
      <c r="G9" s="13"/>
      <c r="H9" s="13"/>
      <c r="I9" s="13">
        <f>I5-I7</f>
        <v>-5</v>
      </c>
      <c r="J9" s="13"/>
      <c r="K9" s="13"/>
      <c r="L9" s="13">
        <f>L5-L7</f>
        <v>-29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-9</v>
      </c>
      <c r="V9" s="13"/>
      <c r="W9" s="13"/>
      <c r="X9" s="13">
        <f>X5-X7</f>
        <v>-11</v>
      </c>
      <c r="Y9" s="13"/>
      <c r="Z9" s="13"/>
      <c r="AA9" s="13">
        <f>AA5-AA7</f>
        <v>-3</v>
      </c>
      <c r="AB9" s="13"/>
      <c r="AC9" s="13"/>
      <c r="AD9" s="13">
        <f>AD5-AD7</f>
        <v>-14</v>
      </c>
      <c r="AE9" s="13"/>
      <c r="AF9" s="13"/>
      <c r="AG9" s="13">
        <f>AG5-AG7</f>
        <v>-2</v>
      </c>
      <c r="AH9" s="13"/>
      <c r="AI9" s="13"/>
      <c r="AJ9" s="13">
        <f>AJ5-AJ7</f>
        <v>-7</v>
      </c>
      <c r="AK9" s="13"/>
      <c r="AL9" s="13"/>
      <c r="AM9" s="13">
        <f>AM5-AM7</f>
        <v>-9</v>
      </c>
      <c r="AN9" s="13"/>
      <c r="AO9" s="13"/>
      <c r="AP9" s="13">
        <f>AP5-AP7</f>
        <v>-16</v>
      </c>
      <c r="AQ9" s="13"/>
      <c r="AR9" s="13"/>
      <c r="AS9" s="13">
        <f>AS5-AS7</f>
        <v>-8</v>
      </c>
      <c r="AT9" s="13"/>
      <c r="AU9" s="13"/>
      <c r="AV9" s="13">
        <f>AV5-AV7</f>
        <v>-7</v>
      </c>
      <c r="AW9" s="13"/>
      <c r="AX9" s="13"/>
      <c r="AY9" s="13">
        <f>AY5-AY7</f>
        <v>0</v>
      </c>
      <c r="AZ9" s="13"/>
      <c r="BA9" s="13"/>
      <c r="BB9" s="13">
        <f>BB5-BB7</f>
        <v>-7</v>
      </c>
      <c r="BC9" s="13"/>
      <c r="BD9" s="13"/>
      <c r="BE9" s="13">
        <f>BE5-BE7</f>
        <v>11</v>
      </c>
      <c r="BF9" s="13"/>
      <c r="BG9" s="13"/>
      <c r="BH9" s="13">
        <f>BH5-BH7</f>
        <v>10</v>
      </c>
      <c r="BI9" s="13"/>
      <c r="BJ9" s="13"/>
      <c r="BK9" s="13">
        <f>BK5-BK7</f>
        <v>3</v>
      </c>
      <c r="BL9" s="13"/>
      <c r="BM9" s="13"/>
      <c r="BN9" s="13">
        <f>BN5-BN7</f>
        <v>13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平成26年5月末現在</v>
      </c>
      <c r="C13" s="23"/>
      <c r="D13" s="23"/>
      <c r="E13" s="23"/>
      <c r="F13" s="13">
        <v>43</v>
      </c>
      <c r="G13" s="13"/>
      <c r="H13" s="13"/>
      <c r="I13" s="13">
        <v>79</v>
      </c>
      <c r="J13" s="13"/>
      <c r="K13" s="13"/>
      <c r="L13" s="13">
        <f>F13+I13</f>
        <v>122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2018</v>
      </c>
      <c r="V14" s="13"/>
      <c r="W14" s="13"/>
      <c r="X14" s="13">
        <v>2108</v>
      </c>
      <c r="Y14" s="13"/>
      <c r="Z14" s="13"/>
      <c r="AA14" s="13">
        <v>2137</v>
      </c>
      <c r="AB14" s="13"/>
      <c r="AC14" s="13"/>
      <c r="AD14" s="13">
        <f>X14+AA14</f>
        <v>4245</v>
      </c>
      <c r="AE14" s="13"/>
      <c r="AF14" s="13"/>
      <c r="AG14" s="13">
        <v>580</v>
      </c>
      <c r="AH14" s="13"/>
      <c r="AI14" s="13"/>
      <c r="AJ14" s="13">
        <v>668</v>
      </c>
      <c r="AK14" s="13"/>
      <c r="AL14" s="13"/>
      <c r="AM14" s="13">
        <v>722</v>
      </c>
      <c r="AN14" s="13"/>
      <c r="AO14" s="13"/>
      <c r="AP14" s="13">
        <f>AJ14+AM14</f>
        <v>1390</v>
      </c>
      <c r="AQ14" s="13"/>
      <c r="AR14" s="13"/>
      <c r="AS14" s="13">
        <v>739</v>
      </c>
      <c r="AT14" s="13"/>
      <c r="AU14" s="13"/>
      <c r="AV14" s="13">
        <v>858</v>
      </c>
      <c r="AW14" s="13"/>
      <c r="AX14" s="13"/>
      <c r="AY14" s="13">
        <v>917</v>
      </c>
      <c r="AZ14" s="13"/>
      <c r="BA14" s="13"/>
      <c r="BB14" s="13">
        <f>AV14+AY14</f>
        <v>1775</v>
      </c>
      <c r="BC14" s="13"/>
      <c r="BD14" s="13"/>
      <c r="BE14" s="13">
        <v>590</v>
      </c>
      <c r="BF14" s="13"/>
      <c r="BG14" s="13"/>
      <c r="BH14" s="13">
        <v>545</v>
      </c>
      <c r="BI14" s="13"/>
      <c r="BJ14" s="13"/>
      <c r="BK14" s="13">
        <v>550</v>
      </c>
      <c r="BL14" s="13"/>
      <c r="BM14" s="13"/>
      <c r="BN14" s="13">
        <f>BH14+BK14</f>
        <v>1095</v>
      </c>
      <c r="BO14" s="13"/>
      <c r="BP14" s="13"/>
    </row>
    <row r="15" spans="1:68" ht="13.15" customHeight="1" x14ac:dyDescent="0.2">
      <c r="P15" s="21" t="str">
        <f>P6</f>
        <v>平成26年5月末現在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'4月'!U14</f>
        <v>2010</v>
      </c>
      <c r="V16" s="13"/>
      <c r="W16" s="13"/>
      <c r="X16" s="13">
        <f>'4月'!X14</f>
        <v>2113</v>
      </c>
      <c r="Y16" s="13"/>
      <c r="Z16" s="13"/>
      <c r="AA16" s="13">
        <f>'4月'!AA14</f>
        <v>2130</v>
      </c>
      <c r="AB16" s="13"/>
      <c r="AC16" s="13"/>
      <c r="AD16" s="13">
        <f>X16+AA16</f>
        <v>4243</v>
      </c>
      <c r="AE16" s="13"/>
      <c r="AF16" s="13"/>
      <c r="AG16" s="13">
        <f>'4月'!AG14</f>
        <v>582</v>
      </c>
      <c r="AH16" s="13"/>
      <c r="AI16" s="13"/>
      <c r="AJ16" s="13">
        <f>'4月'!AJ14</f>
        <v>670</v>
      </c>
      <c r="AK16" s="13"/>
      <c r="AL16" s="13"/>
      <c r="AM16" s="13">
        <f>'4月'!AM14</f>
        <v>724</v>
      </c>
      <c r="AN16" s="13"/>
      <c r="AO16" s="13"/>
      <c r="AP16" s="13">
        <f>AJ16+AM16</f>
        <v>1394</v>
      </c>
      <c r="AQ16" s="13"/>
      <c r="AR16" s="13"/>
      <c r="AS16" s="13">
        <f>'4月'!AS14</f>
        <v>739</v>
      </c>
      <c r="AT16" s="13"/>
      <c r="AU16" s="13"/>
      <c r="AV16" s="13">
        <f>'4月'!AV14</f>
        <v>860</v>
      </c>
      <c r="AW16" s="13"/>
      <c r="AX16" s="13"/>
      <c r="AY16" s="13">
        <f>'4月'!AY14</f>
        <v>918</v>
      </c>
      <c r="AZ16" s="13"/>
      <c r="BA16" s="13"/>
      <c r="BB16" s="13">
        <f>AV16+AY16</f>
        <v>1778</v>
      </c>
      <c r="BC16" s="13"/>
      <c r="BD16" s="13"/>
      <c r="BE16" s="13">
        <f>'4月'!BE14</f>
        <v>593</v>
      </c>
      <c r="BF16" s="13"/>
      <c r="BG16" s="13"/>
      <c r="BH16" s="13">
        <f>'4月'!BH14</f>
        <v>546</v>
      </c>
      <c r="BI16" s="13"/>
      <c r="BJ16" s="13"/>
      <c r="BK16" s="13">
        <f>'4月'!BK14</f>
        <v>554</v>
      </c>
      <c r="BL16" s="13"/>
      <c r="BM16" s="13"/>
      <c r="BN16" s="13">
        <f>BH16+BK16</f>
        <v>1100</v>
      </c>
      <c r="BO16" s="13"/>
      <c r="BP16" s="13"/>
    </row>
    <row r="17" spans="1:68" ht="13.15" customHeight="1" x14ac:dyDescent="0.2">
      <c r="P17" s="21" t="str">
        <f>P8</f>
        <v>平成26年4月末現在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8</v>
      </c>
      <c r="V18" s="13"/>
      <c r="W18" s="13"/>
      <c r="X18" s="13">
        <f>X14-X16</f>
        <v>-5</v>
      </c>
      <c r="Y18" s="13"/>
      <c r="Z18" s="13"/>
      <c r="AA18" s="13">
        <f>AA14-AA16</f>
        <v>7</v>
      </c>
      <c r="AB18" s="13"/>
      <c r="AC18" s="13"/>
      <c r="AD18" s="13">
        <f>AD14-AD16</f>
        <v>2</v>
      </c>
      <c r="AE18" s="13"/>
      <c r="AF18" s="13"/>
      <c r="AG18" s="13">
        <f>AG14-AG16</f>
        <v>-2</v>
      </c>
      <c r="AH18" s="13"/>
      <c r="AI18" s="13"/>
      <c r="AJ18" s="13">
        <f>AJ14-AJ16</f>
        <v>-2</v>
      </c>
      <c r="AK18" s="13"/>
      <c r="AL18" s="13"/>
      <c r="AM18" s="13">
        <f>AM14-AM16</f>
        <v>-2</v>
      </c>
      <c r="AN18" s="13"/>
      <c r="AO18" s="13"/>
      <c r="AP18" s="13">
        <f>AP14-AP16</f>
        <v>-4</v>
      </c>
      <c r="AQ18" s="13"/>
      <c r="AR18" s="13"/>
      <c r="AS18" s="13">
        <f>AS14-AS16</f>
        <v>0</v>
      </c>
      <c r="AT18" s="13"/>
      <c r="AU18" s="13"/>
      <c r="AV18" s="13">
        <f>AV14-AV16</f>
        <v>-2</v>
      </c>
      <c r="AW18" s="13"/>
      <c r="AX18" s="13"/>
      <c r="AY18" s="13">
        <f>AY14-AY16</f>
        <v>-1</v>
      </c>
      <c r="AZ18" s="13"/>
      <c r="BA18" s="13"/>
      <c r="BB18" s="13">
        <f>BB14-BB16</f>
        <v>-3</v>
      </c>
      <c r="BC18" s="13"/>
      <c r="BD18" s="13"/>
      <c r="BE18" s="13">
        <f>BE14-BE16</f>
        <v>-3</v>
      </c>
      <c r="BF18" s="13"/>
      <c r="BG18" s="13"/>
      <c r="BH18" s="13">
        <f>BH14-BH16</f>
        <v>-1</v>
      </c>
      <c r="BI18" s="13"/>
      <c r="BJ18" s="13"/>
      <c r="BK18" s="13">
        <f>BK14-BK16</f>
        <v>-4</v>
      </c>
      <c r="BL18" s="13"/>
      <c r="BM18" s="13"/>
      <c r="BN18" s="13">
        <f>BN14-BN16</f>
        <v>-5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1894</v>
      </c>
      <c r="D23" s="13"/>
      <c r="E23" s="13"/>
      <c r="F23" s="13"/>
      <c r="G23" s="13">
        <v>1921</v>
      </c>
      <c r="H23" s="13"/>
      <c r="I23" s="13"/>
      <c r="J23" s="13"/>
      <c r="K23" s="13">
        <f>C23+G23</f>
        <v>3815</v>
      </c>
      <c r="L23" s="13"/>
      <c r="M23" s="13"/>
      <c r="N23" s="13"/>
      <c r="O23" s="13">
        <v>10286</v>
      </c>
      <c r="P23" s="13"/>
      <c r="Q23" s="13"/>
      <c r="R23" s="13"/>
      <c r="S23" s="13">
        <v>9624</v>
      </c>
      <c r="T23" s="13"/>
      <c r="U23" s="13"/>
      <c r="V23" s="13"/>
      <c r="W23" s="13">
        <f>O23+S23</f>
        <v>19910</v>
      </c>
      <c r="X23" s="13"/>
      <c r="Y23" s="13"/>
      <c r="Z23" s="13"/>
      <c r="AA23" s="13">
        <v>5180</v>
      </c>
      <c r="AB23" s="13"/>
      <c r="AC23" s="13"/>
      <c r="AD23" s="13"/>
      <c r="AE23" s="13">
        <v>7708</v>
      </c>
      <c r="AF23" s="13"/>
      <c r="AG23" s="13"/>
      <c r="AH23" s="13"/>
      <c r="AI23" s="13">
        <f>AA23+AE23</f>
        <v>12888</v>
      </c>
      <c r="AJ23" s="13"/>
      <c r="AK23" s="13"/>
      <c r="AL23" s="13"/>
      <c r="AM23" s="13">
        <f>C23+O23+AA23</f>
        <v>17360</v>
      </c>
      <c r="AN23" s="13"/>
      <c r="AO23" s="13"/>
      <c r="AP23" s="13"/>
      <c r="AQ23" s="13">
        <f>G23+S23+AE23</f>
        <v>19253</v>
      </c>
      <c r="AR23" s="13"/>
      <c r="AS23" s="13"/>
      <c r="AT23" s="13"/>
      <c r="AU23" s="13">
        <f>K23+W23+AI23</f>
        <v>36613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2406</v>
      </c>
      <c r="BF24" s="13"/>
      <c r="BG24" s="13"/>
      <c r="BH24" s="13">
        <v>2655</v>
      </c>
      <c r="BI24" s="13"/>
      <c r="BJ24" s="13"/>
      <c r="BK24" s="13">
        <v>2926</v>
      </c>
      <c r="BL24" s="13"/>
      <c r="BM24" s="13"/>
      <c r="BN24" s="13">
        <f>BH24+BK24</f>
        <v>5581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5.1730259743806843E-2</v>
      </c>
      <c r="D25" s="19"/>
      <c r="E25" s="19"/>
      <c r="F25" s="19"/>
      <c r="G25" s="19">
        <f>G23/AU23</f>
        <v>5.2467702728539047E-2</v>
      </c>
      <c r="H25" s="19"/>
      <c r="I25" s="19"/>
      <c r="J25" s="19"/>
      <c r="K25" s="19">
        <f>K23/AU23</f>
        <v>0.10419796247234589</v>
      </c>
      <c r="L25" s="19"/>
      <c r="M25" s="19"/>
      <c r="N25" s="19"/>
      <c r="O25" s="19">
        <f>O23/AU23</f>
        <v>0.28093846447982956</v>
      </c>
      <c r="P25" s="19"/>
      <c r="Q25" s="19"/>
      <c r="R25" s="19"/>
      <c r="S25" s="19">
        <f>S23/AU23</f>
        <v>0.2628574550023216</v>
      </c>
      <c r="T25" s="19"/>
      <c r="U25" s="19"/>
      <c r="V25" s="19"/>
      <c r="W25" s="19">
        <f>W23/AU23</f>
        <v>0.54379591948215111</v>
      </c>
      <c r="X25" s="19"/>
      <c r="Y25" s="19"/>
      <c r="Z25" s="19"/>
      <c r="AA25" s="19">
        <f>AA23/AU23</f>
        <v>0.14147980225602927</v>
      </c>
      <c r="AB25" s="19"/>
      <c r="AC25" s="19"/>
      <c r="AD25" s="19"/>
      <c r="AE25" s="19">
        <f>AE23/AU23</f>
        <v>0.21052631578947367</v>
      </c>
      <c r="AF25" s="19"/>
      <c r="AG25" s="19"/>
      <c r="AH25" s="19"/>
      <c r="AI25" s="19">
        <f>AI23/AU23</f>
        <v>0.35200611804550297</v>
      </c>
      <c r="AJ25" s="19"/>
      <c r="AK25" s="19"/>
      <c r="AL25" s="19"/>
      <c r="AM25" s="19">
        <f>AM23/AU23</f>
        <v>0.47414852647966571</v>
      </c>
      <c r="AN25" s="19"/>
      <c r="AO25" s="19"/>
      <c r="AP25" s="19"/>
      <c r="AQ25" s="19">
        <f>AQ23/AU23</f>
        <v>0.52585147352033434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'4月'!BE24</f>
        <v>2392</v>
      </c>
      <c r="BF26" s="13"/>
      <c r="BG26" s="13"/>
      <c r="BH26" s="13">
        <f>'4月'!BH24</f>
        <v>2644</v>
      </c>
      <c r="BI26" s="13"/>
      <c r="BJ26" s="13"/>
      <c r="BK26" s="13">
        <f>'4月'!BK24</f>
        <v>2919</v>
      </c>
      <c r="BL26" s="13"/>
      <c r="BM26" s="13"/>
      <c r="BN26" s="13">
        <f>BH26+BK26</f>
        <v>5563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14</v>
      </c>
      <c r="BF28" s="13"/>
      <c r="BG28" s="13"/>
      <c r="BH28" s="13">
        <f>BH24-BH26</f>
        <v>11</v>
      </c>
      <c r="BI28" s="13"/>
      <c r="BJ28" s="13"/>
      <c r="BK28" s="13">
        <f>BK24-BK26</f>
        <v>7</v>
      </c>
      <c r="BL28" s="13"/>
      <c r="BM28" s="13"/>
      <c r="BN28" s="13">
        <f>BN24-BN26</f>
        <v>18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52</v>
      </c>
      <c r="C33" s="13">
        <v>21</v>
      </c>
      <c r="D33" s="13"/>
      <c r="E33" s="13"/>
      <c r="F33" s="13"/>
      <c r="G33" s="13">
        <v>18</v>
      </c>
      <c r="H33" s="13"/>
      <c r="I33" s="13"/>
      <c r="J33" s="13"/>
      <c r="K33" s="13">
        <f>C33+G33</f>
        <v>39</v>
      </c>
      <c r="L33" s="13"/>
      <c r="M33" s="13"/>
      <c r="N33" s="13"/>
      <c r="O33" s="13">
        <v>22</v>
      </c>
      <c r="P33" s="13"/>
      <c r="Q33" s="13"/>
      <c r="R33" s="13"/>
      <c r="S33" s="13">
        <v>32</v>
      </c>
      <c r="T33" s="13"/>
      <c r="U33" s="13"/>
      <c r="V33" s="13"/>
      <c r="W33" s="13">
        <f>O33+S33</f>
        <v>54</v>
      </c>
      <c r="X33" s="13"/>
      <c r="Y33" s="13"/>
      <c r="Z33" s="13"/>
      <c r="AA33" s="13">
        <v>7</v>
      </c>
      <c r="AB33" s="13"/>
      <c r="AC33" s="13"/>
      <c r="AD33" s="13"/>
      <c r="AE33" s="13">
        <v>10</v>
      </c>
      <c r="AF33" s="13"/>
      <c r="AG33" s="13"/>
      <c r="AH33" s="13"/>
      <c r="AI33" s="13">
        <f>AA33+AE33</f>
        <v>17</v>
      </c>
      <c r="AJ33" s="13"/>
      <c r="AK33" s="13"/>
      <c r="AL33" s="13"/>
      <c r="AM33" s="13">
        <f>C33+O33+AA33</f>
        <v>50</v>
      </c>
      <c r="AN33" s="13"/>
      <c r="AO33" s="13"/>
      <c r="AP33" s="13"/>
      <c r="AQ33" s="13">
        <f>G33+S33+AE33</f>
        <v>60</v>
      </c>
      <c r="AR33" s="13"/>
      <c r="AS33" s="13"/>
      <c r="AT33" s="13"/>
      <c r="AU33" s="13">
        <f>K33+W33+AI33</f>
        <v>110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53</v>
      </c>
      <c r="C36" s="13">
        <f>'4月'!C36+C33</f>
        <v>96</v>
      </c>
      <c r="D36" s="13"/>
      <c r="E36" s="13"/>
      <c r="F36" s="13"/>
      <c r="G36" s="13">
        <f>'4月'!G36+G33</f>
        <v>80</v>
      </c>
      <c r="H36" s="13"/>
      <c r="I36" s="13"/>
      <c r="J36" s="13"/>
      <c r="K36" s="13">
        <f>C36+G36</f>
        <v>176</v>
      </c>
      <c r="L36" s="13"/>
      <c r="M36" s="13"/>
      <c r="N36" s="13"/>
      <c r="O36" s="13">
        <f>'4月'!O36+O33</f>
        <v>158</v>
      </c>
      <c r="P36" s="13"/>
      <c r="Q36" s="13"/>
      <c r="R36" s="13"/>
      <c r="S36" s="13">
        <f>'4月'!S36+S33</f>
        <v>80</v>
      </c>
      <c r="T36" s="13"/>
      <c r="U36" s="13"/>
      <c r="V36" s="13"/>
      <c r="W36" s="13">
        <f>O36+S36</f>
        <v>238</v>
      </c>
      <c r="X36" s="13"/>
      <c r="Y36" s="13"/>
      <c r="Z36" s="13"/>
      <c r="AA36" s="13">
        <f>'4月'!AA36+AA33</f>
        <v>9</v>
      </c>
      <c r="AB36" s="13"/>
      <c r="AC36" s="13"/>
      <c r="AD36" s="13"/>
      <c r="AE36" s="13">
        <f>'4月'!AE36+AE33</f>
        <v>23</v>
      </c>
      <c r="AF36" s="13"/>
      <c r="AG36" s="13"/>
      <c r="AH36" s="13"/>
      <c r="AI36" s="13">
        <f>AA36+AE36</f>
        <v>32</v>
      </c>
      <c r="AJ36" s="13"/>
      <c r="AK36" s="13"/>
      <c r="AL36" s="13"/>
      <c r="AM36" s="13">
        <f>'4月'!AM36+AM33</f>
        <v>263</v>
      </c>
      <c r="AN36" s="13"/>
      <c r="AO36" s="13"/>
      <c r="AP36" s="13"/>
      <c r="AQ36" s="13">
        <f>'4月'!AQ36+AQ33</f>
        <v>183</v>
      </c>
      <c r="AR36" s="13"/>
      <c r="AS36" s="13"/>
      <c r="AT36" s="13"/>
      <c r="AU36" s="13">
        <f>AM36+AQ36</f>
        <v>446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5月1日～5月31日</v>
      </c>
      <c r="C41" s="13">
        <v>32</v>
      </c>
      <c r="D41" s="13"/>
      <c r="E41" s="13"/>
      <c r="F41" s="13"/>
      <c r="G41" s="13">
        <v>25</v>
      </c>
      <c r="H41" s="13"/>
      <c r="I41" s="13"/>
      <c r="J41" s="13"/>
      <c r="K41" s="13">
        <f>C41+G41</f>
        <v>57</v>
      </c>
      <c r="L41" s="13"/>
      <c r="M41" s="13"/>
      <c r="N41" s="13"/>
      <c r="O41" s="13">
        <v>14</v>
      </c>
      <c r="P41" s="13"/>
      <c r="Q41" s="13"/>
      <c r="R41" s="13"/>
      <c r="S41" s="13">
        <v>10</v>
      </c>
      <c r="T41" s="13"/>
      <c r="U41" s="13"/>
      <c r="V41" s="13"/>
      <c r="W41" s="13">
        <f>O41+S41</f>
        <v>24</v>
      </c>
      <c r="X41" s="13"/>
      <c r="Y41" s="13"/>
      <c r="Z41" s="13"/>
      <c r="AA41" s="13">
        <v>28</v>
      </c>
      <c r="AB41" s="13"/>
      <c r="AC41" s="13"/>
      <c r="AD41" s="13"/>
      <c r="AE41" s="13">
        <v>30</v>
      </c>
      <c r="AF41" s="13"/>
      <c r="AG41" s="13"/>
      <c r="AH41" s="13"/>
      <c r="AI41" s="13">
        <f>AA41+AE41</f>
        <v>58</v>
      </c>
      <c r="AJ41" s="13"/>
      <c r="AK41" s="13"/>
      <c r="AL41" s="13"/>
      <c r="AM41" s="13">
        <f>C41+O41+AA41</f>
        <v>74</v>
      </c>
      <c r="AN41" s="13"/>
      <c r="AO41" s="13"/>
      <c r="AP41" s="13"/>
      <c r="AQ41" s="13">
        <f>G41+S41+AE41</f>
        <v>65</v>
      </c>
      <c r="AR41" s="13"/>
      <c r="AS41" s="13"/>
      <c r="AT41" s="13"/>
      <c r="AU41" s="13">
        <f>K41+W41+AI41</f>
        <v>139</v>
      </c>
      <c r="AV41" s="13"/>
      <c r="AW41" s="13"/>
      <c r="AX41" s="13"/>
      <c r="BA41" s="11"/>
      <c r="BB41" s="11"/>
      <c r="BC41" s="11"/>
      <c r="BD41" s="11"/>
      <c r="BE41" s="13">
        <f>F9</f>
        <v>-24</v>
      </c>
      <c r="BF41" s="13"/>
      <c r="BG41" s="13"/>
      <c r="BH41" s="13"/>
      <c r="BI41" s="13">
        <f>I9</f>
        <v>-5</v>
      </c>
      <c r="BJ41" s="13"/>
      <c r="BK41" s="13"/>
      <c r="BL41" s="13"/>
      <c r="BM41" s="13">
        <f>L9</f>
        <v>-29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平成26年4月～平成26年6月</v>
      </c>
      <c r="C44" s="13">
        <f>'4月'!C44+C41</f>
        <v>82</v>
      </c>
      <c r="D44" s="13"/>
      <c r="E44" s="13"/>
      <c r="F44" s="13"/>
      <c r="G44" s="13">
        <f>'4月'!G44+G41</f>
        <v>68</v>
      </c>
      <c r="H44" s="13"/>
      <c r="I44" s="13"/>
      <c r="J44" s="13"/>
      <c r="K44" s="13">
        <f>C44+G44</f>
        <v>150</v>
      </c>
      <c r="L44" s="13"/>
      <c r="M44" s="13"/>
      <c r="N44" s="13"/>
      <c r="O44" s="13">
        <f>'4月'!O44+O41</f>
        <v>93</v>
      </c>
      <c r="P44" s="13"/>
      <c r="Q44" s="13"/>
      <c r="R44" s="13"/>
      <c r="S44" s="13">
        <f>'4月'!S44+S41</f>
        <v>65</v>
      </c>
      <c r="T44" s="13"/>
      <c r="U44" s="13"/>
      <c r="V44" s="13"/>
      <c r="W44" s="13">
        <f>O44+S44</f>
        <v>158</v>
      </c>
      <c r="X44" s="13"/>
      <c r="Y44" s="13"/>
      <c r="Z44" s="13"/>
      <c r="AA44" s="13">
        <f>'4月'!AA44+AA41</f>
        <v>55</v>
      </c>
      <c r="AB44" s="13"/>
      <c r="AC44" s="13"/>
      <c r="AD44" s="13"/>
      <c r="AE44" s="13">
        <f>'4月'!AE44+AE41</f>
        <v>54</v>
      </c>
      <c r="AF44" s="13"/>
      <c r="AG44" s="13"/>
      <c r="AH44" s="13"/>
      <c r="AI44" s="13">
        <f>AA44+AE44</f>
        <v>109</v>
      </c>
      <c r="AJ44" s="13"/>
      <c r="AK44" s="13"/>
      <c r="AL44" s="13"/>
      <c r="AM44" s="13">
        <f>'4月'!AM44+AM41</f>
        <v>230</v>
      </c>
      <c r="AN44" s="13"/>
      <c r="AO44" s="13"/>
      <c r="AP44" s="13"/>
      <c r="AQ44" s="13">
        <f>'4月'!AQ44+AQ41</f>
        <v>187</v>
      </c>
      <c r="AR44" s="13"/>
      <c r="AS44" s="13"/>
      <c r="AT44" s="13"/>
      <c r="AU44" s="13">
        <f>AM44+AQ44</f>
        <v>417</v>
      </c>
      <c r="AV44" s="13"/>
      <c r="AW44" s="13"/>
      <c r="AX44" s="13"/>
      <c r="BA44" s="11"/>
      <c r="BB44" s="11"/>
      <c r="BC44" s="11"/>
      <c r="BD44" s="11"/>
      <c r="BE44" s="13">
        <f>'4月'!BE44+BE41</f>
        <v>33</v>
      </c>
      <c r="BF44" s="13"/>
      <c r="BG44" s="13"/>
      <c r="BH44" s="13"/>
      <c r="BI44" s="13">
        <f>'4月'!BI44+BI41</f>
        <v>-4</v>
      </c>
      <c r="BJ44" s="13"/>
      <c r="BK44" s="13"/>
      <c r="BL44" s="13"/>
      <c r="BM44" s="13">
        <f>BE44+BI44</f>
        <v>29</v>
      </c>
      <c r="BN44" s="13"/>
      <c r="BO44" s="13"/>
      <c r="BP44" s="13"/>
    </row>
    <row r="45" spans="1:69" ht="15.4" customHeight="1" x14ac:dyDescent="0.2">
      <c r="AQ45" s="11"/>
    </row>
    <row r="46" spans="1:69" x14ac:dyDescent="0.2">
      <c r="A46" s="12" t="s">
        <v>54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55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17066</v>
      </c>
      <c r="D5" s="13"/>
      <c r="E5" s="13"/>
      <c r="F5" s="13">
        <v>17355</v>
      </c>
      <c r="G5" s="13"/>
      <c r="H5" s="13"/>
      <c r="I5" s="13">
        <v>19240</v>
      </c>
      <c r="J5" s="13"/>
      <c r="K5" s="13"/>
      <c r="L5" s="13">
        <f>F5+I5</f>
        <v>36595</v>
      </c>
      <c r="M5" s="13"/>
      <c r="N5" s="13"/>
      <c r="P5" s="22" t="s">
        <v>15</v>
      </c>
      <c r="Q5" s="22"/>
      <c r="R5" s="22"/>
      <c r="S5" s="22"/>
      <c r="T5" s="22"/>
      <c r="U5" s="13">
        <v>4316</v>
      </c>
      <c r="V5" s="13"/>
      <c r="W5" s="13"/>
      <c r="X5" s="13">
        <v>4242</v>
      </c>
      <c r="Y5" s="13"/>
      <c r="Z5" s="13"/>
      <c r="AA5" s="13">
        <v>4824</v>
      </c>
      <c r="AB5" s="13"/>
      <c r="AC5" s="13"/>
      <c r="AD5" s="13">
        <f>X5+AA5</f>
        <v>9066</v>
      </c>
      <c r="AE5" s="13"/>
      <c r="AF5" s="13"/>
      <c r="AG5" s="13">
        <v>2322</v>
      </c>
      <c r="AH5" s="13"/>
      <c r="AI5" s="13"/>
      <c r="AJ5" s="13">
        <v>2275</v>
      </c>
      <c r="AK5" s="13"/>
      <c r="AL5" s="13"/>
      <c r="AM5" s="13">
        <v>2573</v>
      </c>
      <c r="AN5" s="13"/>
      <c r="AO5" s="13"/>
      <c r="AP5" s="13">
        <f>AJ5+AM5</f>
        <v>4848</v>
      </c>
      <c r="AQ5" s="13"/>
      <c r="AR5" s="13"/>
      <c r="AS5" s="13">
        <v>4101</v>
      </c>
      <c r="AT5" s="13"/>
      <c r="AU5" s="13"/>
      <c r="AV5" s="13">
        <v>4011</v>
      </c>
      <c r="AW5" s="13"/>
      <c r="AX5" s="13"/>
      <c r="AY5" s="13">
        <v>4601</v>
      </c>
      <c r="AZ5" s="13"/>
      <c r="BA5" s="13"/>
      <c r="BB5" s="13">
        <f>AV5+AY5</f>
        <v>8612</v>
      </c>
      <c r="BC5" s="13"/>
      <c r="BD5" s="13"/>
      <c r="BE5" s="13">
        <f>BE14+BE24</f>
        <v>3000</v>
      </c>
      <c r="BF5" s="13"/>
      <c r="BG5" s="13"/>
      <c r="BH5" s="13">
        <f>BH14+BH24</f>
        <v>3196</v>
      </c>
      <c r="BI5" s="13"/>
      <c r="BJ5" s="13"/>
      <c r="BK5" s="13">
        <f>BK14+BK24</f>
        <v>3473</v>
      </c>
      <c r="BL5" s="13"/>
      <c r="BM5" s="13"/>
      <c r="BN5" s="13">
        <f>BH5+BK5</f>
        <v>6669</v>
      </c>
      <c r="BO5" s="13"/>
      <c r="BP5" s="13"/>
    </row>
    <row r="6" spans="1:68" ht="13.15" customHeight="1" x14ac:dyDescent="0.2">
      <c r="B6" s="5" t="s">
        <v>56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平成26年6月末現在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'5月'!C5</f>
        <v>17068</v>
      </c>
      <c r="D7" s="13"/>
      <c r="E7" s="13"/>
      <c r="F7" s="13">
        <f>'5月'!F5</f>
        <v>17360</v>
      </c>
      <c r="G7" s="13"/>
      <c r="H7" s="13"/>
      <c r="I7" s="13">
        <f>'5月'!I5</f>
        <v>19253</v>
      </c>
      <c r="J7" s="13"/>
      <c r="K7" s="13"/>
      <c r="L7" s="13">
        <f>F7+I7</f>
        <v>36613</v>
      </c>
      <c r="M7" s="13"/>
      <c r="N7" s="13"/>
      <c r="P7" s="22" t="s">
        <v>18</v>
      </c>
      <c r="Q7" s="22"/>
      <c r="R7" s="22"/>
      <c r="S7" s="22"/>
      <c r="T7" s="22"/>
      <c r="U7" s="13">
        <f>'5月'!U5</f>
        <v>4322</v>
      </c>
      <c r="V7" s="13"/>
      <c r="W7" s="13"/>
      <c r="X7" s="13">
        <f>'5月'!X5</f>
        <v>4251</v>
      </c>
      <c r="Y7" s="13"/>
      <c r="Z7" s="13"/>
      <c r="AA7" s="13">
        <f>'5月'!AA5</f>
        <v>4831</v>
      </c>
      <c r="AB7" s="13"/>
      <c r="AC7" s="13"/>
      <c r="AD7" s="13">
        <f>X7+AA7</f>
        <v>9082</v>
      </c>
      <c r="AE7" s="13"/>
      <c r="AF7" s="13"/>
      <c r="AG7" s="13">
        <f>'5月'!AG5</f>
        <v>2311</v>
      </c>
      <c r="AH7" s="13"/>
      <c r="AI7" s="13"/>
      <c r="AJ7" s="13">
        <f>'5月'!AJ5</f>
        <v>2271</v>
      </c>
      <c r="AK7" s="13"/>
      <c r="AL7" s="13"/>
      <c r="AM7" s="13">
        <f>'5月'!AM5</f>
        <v>2565</v>
      </c>
      <c r="AN7" s="13"/>
      <c r="AO7" s="13"/>
      <c r="AP7" s="13">
        <f>AJ7+AM7</f>
        <v>4836</v>
      </c>
      <c r="AQ7" s="13"/>
      <c r="AR7" s="13"/>
      <c r="AS7" s="13">
        <f>'5月'!AS5</f>
        <v>4102</v>
      </c>
      <c r="AT7" s="13"/>
      <c r="AU7" s="13"/>
      <c r="AV7" s="13">
        <f>'5月'!AV5</f>
        <v>4004</v>
      </c>
      <c r="AW7" s="13"/>
      <c r="AX7" s="13"/>
      <c r="AY7" s="13">
        <f>'5月'!AY5</f>
        <v>4605</v>
      </c>
      <c r="AZ7" s="13"/>
      <c r="BA7" s="13"/>
      <c r="BB7" s="13">
        <f>AV7+AY7</f>
        <v>8609</v>
      </c>
      <c r="BC7" s="13"/>
      <c r="BD7" s="13"/>
      <c r="BE7" s="13">
        <f>'5月'!BE5</f>
        <v>2996</v>
      </c>
      <c r="BF7" s="13"/>
      <c r="BG7" s="13"/>
      <c r="BH7" s="13">
        <f>'5月'!BH5</f>
        <v>3200</v>
      </c>
      <c r="BI7" s="13"/>
      <c r="BJ7" s="13"/>
      <c r="BK7" s="13">
        <f>'5月'!BK5</f>
        <v>3476</v>
      </c>
      <c r="BL7" s="13"/>
      <c r="BM7" s="13"/>
      <c r="BN7" s="13">
        <f>BH7+BK7</f>
        <v>6676</v>
      </c>
      <c r="BO7" s="13"/>
      <c r="BP7" s="13"/>
    </row>
    <row r="8" spans="1:68" ht="13.15" customHeight="1" x14ac:dyDescent="0.2">
      <c r="B8" s="5" t="s">
        <v>51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平成26年5月末現在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-2</v>
      </c>
      <c r="D9" s="13"/>
      <c r="E9" s="13"/>
      <c r="F9" s="13">
        <f>F5-F7</f>
        <v>-5</v>
      </c>
      <c r="G9" s="13"/>
      <c r="H9" s="13"/>
      <c r="I9" s="13">
        <f>I5-I7</f>
        <v>-13</v>
      </c>
      <c r="J9" s="13"/>
      <c r="K9" s="13"/>
      <c r="L9" s="13">
        <f>L5-L7</f>
        <v>-18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-6</v>
      </c>
      <c r="V9" s="13"/>
      <c r="W9" s="13"/>
      <c r="X9" s="13">
        <f>X5-X7</f>
        <v>-9</v>
      </c>
      <c r="Y9" s="13"/>
      <c r="Z9" s="13"/>
      <c r="AA9" s="13">
        <f>AA5-AA7</f>
        <v>-7</v>
      </c>
      <c r="AB9" s="13"/>
      <c r="AC9" s="13"/>
      <c r="AD9" s="13">
        <f>AD5-AD7</f>
        <v>-16</v>
      </c>
      <c r="AE9" s="13"/>
      <c r="AF9" s="13"/>
      <c r="AG9" s="13">
        <f>AG5-AG7</f>
        <v>11</v>
      </c>
      <c r="AH9" s="13"/>
      <c r="AI9" s="13"/>
      <c r="AJ9" s="13">
        <f>AJ5-AJ7</f>
        <v>4</v>
      </c>
      <c r="AK9" s="13"/>
      <c r="AL9" s="13"/>
      <c r="AM9" s="13">
        <f>AM5-AM7</f>
        <v>8</v>
      </c>
      <c r="AN9" s="13"/>
      <c r="AO9" s="13"/>
      <c r="AP9" s="13">
        <f>AP5-AP7</f>
        <v>12</v>
      </c>
      <c r="AQ9" s="13"/>
      <c r="AR9" s="13"/>
      <c r="AS9" s="13">
        <f>AS5-AS7</f>
        <v>-1</v>
      </c>
      <c r="AT9" s="13"/>
      <c r="AU9" s="13"/>
      <c r="AV9" s="13">
        <f>AV5-AV7</f>
        <v>7</v>
      </c>
      <c r="AW9" s="13"/>
      <c r="AX9" s="13"/>
      <c r="AY9" s="13">
        <f>AY5-AY7</f>
        <v>-4</v>
      </c>
      <c r="AZ9" s="13"/>
      <c r="BA9" s="13"/>
      <c r="BB9" s="13">
        <f>BB5-BB7</f>
        <v>3</v>
      </c>
      <c r="BC9" s="13"/>
      <c r="BD9" s="13"/>
      <c r="BE9" s="13">
        <f>BE5-BE7</f>
        <v>4</v>
      </c>
      <c r="BF9" s="13"/>
      <c r="BG9" s="13"/>
      <c r="BH9" s="13">
        <f>BH5-BH7</f>
        <v>-4</v>
      </c>
      <c r="BI9" s="13"/>
      <c r="BJ9" s="13"/>
      <c r="BK9" s="13">
        <f>BK5-BK7</f>
        <v>-3</v>
      </c>
      <c r="BL9" s="13"/>
      <c r="BM9" s="13"/>
      <c r="BN9" s="13">
        <f>BN5-BN7</f>
        <v>-7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平成26年6月末現在</v>
      </c>
      <c r="C13" s="23"/>
      <c r="D13" s="23"/>
      <c r="E13" s="23"/>
      <c r="F13" s="13">
        <v>38</v>
      </c>
      <c r="G13" s="13"/>
      <c r="H13" s="13"/>
      <c r="I13" s="13">
        <v>79</v>
      </c>
      <c r="J13" s="13"/>
      <c r="K13" s="13"/>
      <c r="L13" s="13">
        <f>F13+I13</f>
        <v>117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2005</v>
      </c>
      <c r="V14" s="13"/>
      <c r="W14" s="13"/>
      <c r="X14" s="13">
        <v>2098</v>
      </c>
      <c r="Y14" s="13"/>
      <c r="Z14" s="13"/>
      <c r="AA14" s="13">
        <v>2129</v>
      </c>
      <c r="AB14" s="13"/>
      <c r="AC14" s="13"/>
      <c r="AD14" s="13">
        <f>X14+AA14</f>
        <v>4227</v>
      </c>
      <c r="AE14" s="13"/>
      <c r="AF14" s="13"/>
      <c r="AG14" s="13">
        <v>581</v>
      </c>
      <c r="AH14" s="13"/>
      <c r="AI14" s="13"/>
      <c r="AJ14" s="13">
        <v>669</v>
      </c>
      <c r="AK14" s="13"/>
      <c r="AL14" s="13"/>
      <c r="AM14" s="13">
        <v>723</v>
      </c>
      <c r="AN14" s="13"/>
      <c r="AO14" s="13"/>
      <c r="AP14" s="13">
        <f>AJ14+AM14</f>
        <v>1392</v>
      </c>
      <c r="AQ14" s="13"/>
      <c r="AR14" s="13"/>
      <c r="AS14" s="13">
        <v>741</v>
      </c>
      <c r="AT14" s="13"/>
      <c r="AU14" s="13"/>
      <c r="AV14" s="13">
        <v>864</v>
      </c>
      <c r="AW14" s="13"/>
      <c r="AX14" s="13"/>
      <c r="AY14" s="13">
        <v>917</v>
      </c>
      <c r="AZ14" s="13"/>
      <c r="BA14" s="13"/>
      <c r="BB14" s="13">
        <f>AV14+AY14</f>
        <v>1781</v>
      </c>
      <c r="BC14" s="13"/>
      <c r="BD14" s="13"/>
      <c r="BE14" s="13">
        <v>590</v>
      </c>
      <c r="BF14" s="13"/>
      <c r="BG14" s="13"/>
      <c r="BH14" s="13">
        <v>543</v>
      </c>
      <c r="BI14" s="13"/>
      <c r="BJ14" s="13"/>
      <c r="BK14" s="13">
        <v>547</v>
      </c>
      <c r="BL14" s="13"/>
      <c r="BM14" s="13"/>
      <c r="BN14" s="13">
        <f>BH14+BK14</f>
        <v>1090</v>
      </c>
      <c r="BO14" s="13"/>
      <c r="BP14" s="13"/>
    </row>
    <row r="15" spans="1:68" ht="13.15" customHeight="1" x14ac:dyDescent="0.2">
      <c r="P15" s="21" t="str">
        <f>P6</f>
        <v>平成26年6月末現在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'5月'!U14</f>
        <v>2018</v>
      </c>
      <c r="V16" s="13"/>
      <c r="W16" s="13"/>
      <c r="X16" s="13">
        <f>'5月'!X14</f>
        <v>2108</v>
      </c>
      <c r="Y16" s="13"/>
      <c r="Z16" s="13"/>
      <c r="AA16" s="13">
        <f>'5月'!AA14</f>
        <v>2137</v>
      </c>
      <c r="AB16" s="13"/>
      <c r="AC16" s="13"/>
      <c r="AD16" s="13">
        <f>X16+AA16</f>
        <v>4245</v>
      </c>
      <c r="AE16" s="13"/>
      <c r="AF16" s="13"/>
      <c r="AG16" s="13">
        <f>'5月'!AG14</f>
        <v>580</v>
      </c>
      <c r="AH16" s="13"/>
      <c r="AI16" s="13"/>
      <c r="AJ16" s="13">
        <f>'5月'!AJ14</f>
        <v>668</v>
      </c>
      <c r="AK16" s="13"/>
      <c r="AL16" s="13"/>
      <c r="AM16" s="13">
        <f>'5月'!AM14</f>
        <v>722</v>
      </c>
      <c r="AN16" s="13"/>
      <c r="AO16" s="13"/>
      <c r="AP16" s="13">
        <f>AJ16+AM16</f>
        <v>1390</v>
      </c>
      <c r="AQ16" s="13"/>
      <c r="AR16" s="13"/>
      <c r="AS16" s="13">
        <f>'5月'!AS14</f>
        <v>739</v>
      </c>
      <c r="AT16" s="13"/>
      <c r="AU16" s="13"/>
      <c r="AV16" s="13">
        <f>'5月'!AV14</f>
        <v>858</v>
      </c>
      <c r="AW16" s="13"/>
      <c r="AX16" s="13"/>
      <c r="AY16" s="13">
        <f>'5月'!AY14</f>
        <v>917</v>
      </c>
      <c r="AZ16" s="13"/>
      <c r="BA16" s="13"/>
      <c r="BB16" s="13">
        <f>AV16+AY16</f>
        <v>1775</v>
      </c>
      <c r="BC16" s="13"/>
      <c r="BD16" s="13"/>
      <c r="BE16" s="13">
        <f>'5月'!BE14</f>
        <v>590</v>
      </c>
      <c r="BF16" s="13"/>
      <c r="BG16" s="13"/>
      <c r="BH16" s="13">
        <f>'5月'!BH14</f>
        <v>545</v>
      </c>
      <c r="BI16" s="13"/>
      <c r="BJ16" s="13"/>
      <c r="BK16" s="13">
        <f>'5月'!BK14</f>
        <v>550</v>
      </c>
      <c r="BL16" s="13"/>
      <c r="BM16" s="13"/>
      <c r="BN16" s="13">
        <f>BH16+BK16</f>
        <v>1095</v>
      </c>
      <c r="BO16" s="13"/>
      <c r="BP16" s="13"/>
    </row>
    <row r="17" spans="1:68" ht="13.15" customHeight="1" x14ac:dyDescent="0.2">
      <c r="P17" s="21" t="str">
        <f>P8</f>
        <v>平成26年5月末現在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-13</v>
      </c>
      <c r="V18" s="13"/>
      <c r="W18" s="13"/>
      <c r="X18" s="13">
        <f>X14-X16</f>
        <v>-10</v>
      </c>
      <c r="Y18" s="13"/>
      <c r="Z18" s="13"/>
      <c r="AA18" s="13">
        <f>AA14-AA16</f>
        <v>-8</v>
      </c>
      <c r="AB18" s="13"/>
      <c r="AC18" s="13"/>
      <c r="AD18" s="13">
        <f>AD14-AD16</f>
        <v>-18</v>
      </c>
      <c r="AE18" s="13"/>
      <c r="AF18" s="13"/>
      <c r="AG18" s="13">
        <f>AG14-AG16</f>
        <v>1</v>
      </c>
      <c r="AH18" s="13"/>
      <c r="AI18" s="13"/>
      <c r="AJ18" s="13">
        <f>AJ14-AJ16</f>
        <v>1</v>
      </c>
      <c r="AK18" s="13"/>
      <c r="AL18" s="13"/>
      <c r="AM18" s="13">
        <f>AM14-AM16</f>
        <v>1</v>
      </c>
      <c r="AN18" s="13"/>
      <c r="AO18" s="13"/>
      <c r="AP18" s="13">
        <f>AP14-AP16</f>
        <v>2</v>
      </c>
      <c r="AQ18" s="13"/>
      <c r="AR18" s="13"/>
      <c r="AS18" s="13">
        <f>AS14-AS16</f>
        <v>2</v>
      </c>
      <c r="AT18" s="13"/>
      <c r="AU18" s="13"/>
      <c r="AV18" s="13">
        <f>AV14-AV16</f>
        <v>6</v>
      </c>
      <c r="AW18" s="13"/>
      <c r="AX18" s="13"/>
      <c r="AY18" s="13">
        <f>AY14-AY16</f>
        <v>0</v>
      </c>
      <c r="AZ18" s="13"/>
      <c r="BA18" s="13"/>
      <c r="BB18" s="13">
        <f>BB14-BB16</f>
        <v>6</v>
      </c>
      <c r="BC18" s="13"/>
      <c r="BD18" s="13"/>
      <c r="BE18" s="13">
        <f>BE14-BE16</f>
        <v>0</v>
      </c>
      <c r="BF18" s="13"/>
      <c r="BG18" s="13"/>
      <c r="BH18" s="13">
        <f>BH14-BH16</f>
        <v>-2</v>
      </c>
      <c r="BI18" s="13"/>
      <c r="BJ18" s="13"/>
      <c r="BK18" s="13">
        <f>BK14-BK16</f>
        <v>-3</v>
      </c>
      <c r="BL18" s="13"/>
      <c r="BM18" s="13"/>
      <c r="BN18" s="13">
        <f>BN14-BN16</f>
        <v>-5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1894</v>
      </c>
      <c r="D23" s="13"/>
      <c r="E23" s="13"/>
      <c r="F23" s="13"/>
      <c r="G23" s="13">
        <v>1918</v>
      </c>
      <c r="H23" s="13"/>
      <c r="I23" s="13"/>
      <c r="J23" s="13"/>
      <c r="K23" s="13">
        <f>C23+G23</f>
        <v>3812</v>
      </c>
      <c r="L23" s="13"/>
      <c r="M23" s="13"/>
      <c r="N23" s="13"/>
      <c r="O23" s="13">
        <v>10281</v>
      </c>
      <c r="P23" s="13"/>
      <c r="Q23" s="13"/>
      <c r="R23" s="13"/>
      <c r="S23" s="13">
        <v>9606</v>
      </c>
      <c r="T23" s="13"/>
      <c r="U23" s="13"/>
      <c r="V23" s="13"/>
      <c r="W23" s="13">
        <f>O23+S23</f>
        <v>19887</v>
      </c>
      <c r="X23" s="13"/>
      <c r="Y23" s="13"/>
      <c r="Z23" s="13"/>
      <c r="AA23" s="13">
        <v>5180</v>
      </c>
      <c r="AB23" s="13"/>
      <c r="AC23" s="13"/>
      <c r="AD23" s="13"/>
      <c r="AE23" s="13">
        <v>7716</v>
      </c>
      <c r="AF23" s="13"/>
      <c r="AG23" s="13"/>
      <c r="AH23" s="13"/>
      <c r="AI23" s="13">
        <f>AA23+AE23</f>
        <v>12896</v>
      </c>
      <c r="AJ23" s="13"/>
      <c r="AK23" s="13"/>
      <c r="AL23" s="13"/>
      <c r="AM23" s="13">
        <f>C23+O23+AA23</f>
        <v>17355</v>
      </c>
      <c r="AN23" s="13"/>
      <c r="AO23" s="13"/>
      <c r="AP23" s="13"/>
      <c r="AQ23" s="13">
        <f>G23+S23+AE23</f>
        <v>19240</v>
      </c>
      <c r="AR23" s="13"/>
      <c r="AS23" s="13"/>
      <c r="AT23" s="13"/>
      <c r="AU23" s="13">
        <f>K23+W23+AI23</f>
        <v>36595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2410</v>
      </c>
      <c r="BF24" s="13"/>
      <c r="BG24" s="13"/>
      <c r="BH24" s="13">
        <v>2653</v>
      </c>
      <c r="BI24" s="13"/>
      <c r="BJ24" s="13"/>
      <c r="BK24" s="13">
        <v>2926</v>
      </c>
      <c r="BL24" s="13"/>
      <c r="BM24" s="13"/>
      <c r="BN24" s="13">
        <f>BH24+BK24</f>
        <v>5579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5.1755704331192788E-2</v>
      </c>
      <c r="D25" s="19"/>
      <c r="E25" s="19"/>
      <c r="F25" s="19"/>
      <c r="G25" s="19">
        <f>G23/AU23</f>
        <v>5.2411531630004102E-2</v>
      </c>
      <c r="H25" s="19"/>
      <c r="I25" s="19"/>
      <c r="J25" s="19"/>
      <c r="K25" s="19">
        <f>K23/AU23</f>
        <v>0.10416723596119688</v>
      </c>
      <c r="L25" s="19"/>
      <c r="M25" s="19"/>
      <c r="N25" s="19"/>
      <c r="O25" s="19">
        <f>O23/AU23</f>
        <v>0.28094001912829619</v>
      </c>
      <c r="P25" s="19"/>
      <c r="Q25" s="19"/>
      <c r="R25" s="19"/>
      <c r="S25" s="19">
        <f>S23/AU23</f>
        <v>0.26249487634922802</v>
      </c>
      <c r="T25" s="19"/>
      <c r="U25" s="19"/>
      <c r="V25" s="19"/>
      <c r="W25" s="19">
        <f>W23/AU23</f>
        <v>0.54343489547752422</v>
      </c>
      <c r="X25" s="19"/>
      <c r="Y25" s="19"/>
      <c r="Z25" s="19"/>
      <c r="AA25" s="19">
        <f>AA23/AU23</f>
        <v>0.14154939199344171</v>
      </c>
      <c r="AB25" s="19"/>
      <c r="AC25" s="19"/>
      <c r="AD25" s="19"/>
      <c r="AE25" s="19">
        <f>AE23/AU23</f>
        <v>0.21084847656783715</v>
      </c>
      <c r="AF25" s="19"/>
      <c r="AG25" s="19"/>
      <c r="AH25" s="19"/>
      <c r="AI25" s="19">
        <f>AI23/AU23</f>
        <v>0.35239786856127886</v>
      </c>
      <c r="AJ25" s="19"/>
      <c r="AK25" s="19"/>
      <c r="AL25" s="19"/>
      <c r="AM25" s="19">
        <f>AM23/AU23</f>
        <v>0.47424511545293074</v>
      </c>
      <c r="AN25" s="19"/>
      <c r="AO25" s="19"/>
      <c r="AP25" s="19"/>
      <c r="AQ25" s="19">
        <f>AQ23/AU23</f>
        <v>0.52575488454706931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'5月'!BE24</f>
        <v>2406</v>
      </c>
      <c r="BF26" s="13"/>
      <c r="BG26" s="13"/>
      <c r="BH26" s="13">
        <f>'5月'!BH24</f>
        <v>2655</v>
      </c>
      <c r="BI26" s="13"/>
      <c r="BJ26" s="13"/>
      <c r="BK26" s="13">
        <f>'5月'!BK24</f>
        <v>2926</v>
      </c>
      <c r="BL26" s="13"/>
      <c r="BM26" s="13"/>
      <c r="BN26" s="13">
        <f>BH26+BK26</f>
        <v>5581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4</v>
      </c>
      <c r="BF28" s="13"/>
      <c r="BG28" s="13"/>
      <c r="BH28" s="13">
        <f>BH24-BH26</f>
        <v>-2</v>
      </c>
      <c r="BI28" s="13"/>
      <c r="BJ28" s="13"/>
      <c r="BK28" s="13">
        <f>BK24-BK26</f>
        <v>0</v>
      </c>
      <c r="BL28" s="13"/>
      <c r="BM28" s="13"/>
      <c r="BN28" s="13">
        <f>BN24-BN26</f>
        <v>-2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57</v>
      </c>
      <c r="C33" s="13">
        <v>23</v>
      </c>
      <c r="D33" s="13"/>
      <c r="E33" s="13"/>
      <c r="F33" s="13"/>
      <c r="G33" s="13">
        <v>24</v>
      </c>
      <c r="H33" s="13"/>
      <c r="I33" s="13"/>
      <c r="J33" s="13"/>
      <c r="K33" s="13">
        <f>C33+G33</f>
        <v>47</v>
      </c>
      <c r="L33" s="13"/>
      <c r="M33" s="13"/>
      <c r="N33" s="13"/>
      <c r="O33" s="13">
        <v>24</v>
      </c>
      <c r="P33" s="13"/>
      <c r="Q33" s="13"/>
      <c r="R33" s="13"/>
      <c r="S33" s="13">
        <v>11</v>
      </c>
      <c r="T33" s="13"/>
      <c r="U33" s="13"/>
      <c r="V33" s="13"/>
      <c r="W33" s="13">
        <f>O33+S33</f>
        <v>35</v>
      </c>
      <c r="X33" s="13"/>
      <c r="Y33" s="13"/>
      <c r="Z33" s="13"/>
      <c r="AA33" s="13">
        <v>7</v>
      </c>
      <c r="AB33" s="13"/>
      <c r="AC33" s="13"/>
      <c r="AD33" s="13"/>
      <c r="AE33" s="13">
        <v>6</v>
      </c>
      <c r="AF33" s="13"/>
      <c r="AG33" s="13"/>
      <c r="AH33" s="13"/>
      <c r="AI33" s="13">
        <f>AA33+AE33</f>
        <v>13</v>
      </c>
      <c r="AJ33" s="13"/>
      <c r="AK33" s="13"/>
      <c r="AL33" s="13"/>
      <c r="AM33" s="13">
        <f>C33+O33+AA33</f>
        <v>54</v>
      </c>
      <c r="AN33" s="13"/>
      <c r="AO33" s="13"/>
      <c r="AP33" s="13"/>
      <c r="AQ33" s="13">
        <f>G33+S33+AE33</f>
        <v>41</v>
      </c>
      <c r="AR33" s="13"/>
      <c r="AS33" s="13"/>
      <c r="AT33" s="13"/>
      <c r="AU33" s="13">
        <f>K33+W33+AI33</f>
        <v>95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53</v>
      </c>
      <c r="C36" s="13">
        <f>'5月'!C36+C33</f>
        <v>119</v>
      </c>
      <c r="D36" s="13"/>
      <c r="E36" s="13"/>
      <c r="F36" s="13"/>
      <c r="G36" s="13">
        <f>G33+'5月'!G36</f>
        <v>104</v>
      </c>
      <c r="H36" s="13"/>
      <c r="I36" s="13"/>
      <c r="J36" s="13"/>
      <c r="K36" s="13">
        <f>C36+G36</f>
        <v>223</v>
      </c>
      <c r="L36" s="13"/>
      <c r="M36" s="13"/>
      <c r="N36" s="13"/>
      <c r="O36" s="13">
        <f>O33+'5月'!O36</f>
        <v>182</v>
      </c>
      <c r="P36" s="13"/>
      <c r="Q36" s="13"/>
      <c r="R36" s="13"/>
      <c r="S36" s="13">
        <f>S33+'5月'!S36</f>
        <v>91</v>
      </c>
      <c r="T36" s="13"/>
      <c r="U36" s="13"/>
      <c r="V36" s="13"/>
      <c r="W36" s="13">
        <f>O36+S36</f>
        <v>273</v>
      </c>
      <c r="X36" s="13"/>
      <c r="Y36" s="13"/>
      <c r="Z36" s="13"/>
      <c r="AA36" s="13">
        <f>AA33+'5月'!AA36</f>
        <v>16</v>
      </c>
      <c r="AB36" s="13"/>
      <c r="AC36" s="13"/>
      <c r="AD36" s="13"/>
      <c r="AE36" s="13">
        <f>AE33+'5月'!AE36</f>
        <v>29</v>
      </c>
      <c r="AF36" s="13"/>
      <c r="AG36" s="13"/>
      <c r="AH36" s="13"/>
      <c r="AI36" s="13">
        <f>AA36+AE36</f>
        <v>45</v>
      </c>
      <c r="AJ36" s="13"/>
      <c r="AK36" s="13"/>
      <c r="AL36" s="13"/>
      <c r="AM36" s="13">
        <f>AM33+'5月'!AM36</f>
        <v>317</v>
      </c>
      <c r="AN36" s="13"/>
      <c r="AO36" s="13"/>
      <c r="AP36" s="13"/>
      <c r="AQ36" s="13">
        <f>AQ33+'5月'!AQ36</f>
        <v>224</v>
      </c>
      <c r="AR36" s="13"/>
      <c r="AS36" s="13"/>
      <c r="AT36" s="13"/>
      <c r="AU36" s="13">
        <f>AM36+AQ36</f>
        <v>541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6月1日～6月30日</v>
      </c>
      <c r="C41" s="13">
        <v>16</v>
      </c>
      <c r="D41" s="13"/>
      <c r="E41" s="13"/>
      <c r="F41" s="13"/>
      <c r="G41" s="13">
        <v>14</v>
      </c>
      <c r="H41" s="13"/>
      <c r="I41" s="13"/>
      <c r="J41" s="13"/>
      <c r="K41" s="13">
        <f>C41+G41</f>
        <v>30</v>
      </c>
      <c r="L41" s="13"/>
      <c r="M41" s="13"/>
      <c r="N41" s="13"/>
      <c r="O41" s="13">
        <v>19</v>
      </c>
      <c r="P41" s="13"/>
      <c r="Q41" s="13"/>
      <c r="R41" s="13"/>
      <c r="S41" s="13">
        <v>16</v>
      </c>
      <c r="T41" s="13"/>
      <c r="U41" s="13"/>
      <c r="V41" s="13"/>
      <c r="W41" s="13">
        <f>O41+S41</f>
        <v>35</v>
      </c>
      <c r="X41" s="13"/>
      <c r="Y41" s="13"/>
      <c r="Z41" s="13"/>
      <c r="AA41" s="13">
        <v>24</v>
      </c>
      <c r="AB41" s="13"/>
      <c r="AC41" s="13"/>
      <c r="AD41" s="13"/>
      <c r="AE41" s="13">
        <v>24</v>
      </c>
      <c r="AF41" s="13"/>
      <c r="AG41" s="13"/>
      <c r="AH41" s="13"/>
      <c r="AI41" s="13">
        <f>AA41+AE41</f>
        <v>48</v>
      </c>
      <c r="AJ41" s="13"/>
      <c r="AK41" s="13"/>
      <c r="AL41" s="13"/>
      <c r="AM41" s="13">
        <f>C41+O41+AA41</f>
        <v>59</v>
      </c>
      <c r="AN41" s="13"/>
      <c r="AO41" s="13"/>
      <c r="AP41" s="13"/>
      <c r="AQ41" s="13">
        <f>G41+S41+AE41</f>
        <v>54</v>
      </c>
      <c r="AR41" s="13"/>
      <c r="AS41" s="13"/>
      <c r="AT41" s="13"/>
      <c r="AU41" s="13">
        <f>K41+W41+AI41</f>
        <v>113</v>
      </c>
      <c r="AV41" s="13"/>
      <c r="AW41" s="13"/>
      <c r="AX41" s="13"/>
      <c r="BA41" s="11"/>
      <c r="BB41" s="11"/>
      <c r="BC41" s="11"/>
      <c r="BD41" s="11"/>
      <c r="BE41" s="13">
        <f>F9</f>
        <v>-5</v>
      </c>
      <c r="BF41" s="13"/>
      <c r="BG41" s="13"/>
      <c r="BH41" s="13"/>
      <c r="BI41" s="13">
        <f>I9</f>
        <v>-13</v>
      </c>
      <c r="BJ41" s="13"/>
      <c r="BK41" s="13"/>
      <c r="BL41" s="13"/>
      <c r="BM41" s="13">
        <f>L9</f>
        <v>-18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平成26年4月～平成26年6月</v>
      </c>
      <c r="C44" s="13">
        <f>C41+'5月'!C44</f>
        <v>98</v>
      </c>
      <c r="D44" s="13"/>
      <c r="E44" s="13"/>
      <c r="F44" s="13"/>
      <c r="G44" s="13">
        <f>G41+'5月'!G44</f>
        <v>82</v>
      </c>
      <c r="H44" s="13"/>
      <c r="I44" s="13"/>
      <c r="J44" s="13"/>
      <c r="K44" s="13">
        <f>C44+G44</f>
        <v>180</v>
      </c>
      <c r="L44" s="13"/>
      <c r="M44" s="13"/>
      <c r="N44" s="13"/>
      <c r="O44" s="13">
        <f>O41+'5月'!O44</f>
        <v>112</v>
      </c>
      <c r="P44" s="13"/>
      <c r="Q44" s="13"/>
      <c r="R44" s="13"/>
      <c r="S44" s="13">
        <f>S41+'5月'!S44</f>
        <v>81</v>
      </c>
      <c r="T44" s="13"/>
      <c r="U44" s="13"/>
      <c r="V44" s="13"/>
      <c r="W44" s="13">
        <f>O44+S44</f>
        <v>193</v>
      </c>
      <c r="X44" s="13"/>
      <c r="Y44" s="13"/>
      <c r="Z44" s="13"/>
      <c r="AA44" s="13">
        <f>AA41+'5月'!AA44</f>
        <v>79</v>
      </c>
      <c r="AB44" s="13"/>
      <c r="AC44" s="13"/>
      <c r="AD44" s="13"/>
      <c r="AE44" s="13">
        <f>AE41+'5月'!AE44</f>
        <v>78</v>
      </c>
      <c r="AF44" s="13"/>
      <c r="AG44" s="13"/>
      <c r="AH44" s="13"/>
      <c r="AI44" s="13">
        <f>AA44+AE44</f>
        <v>157</v>
      </c>
      <c r="AJ44" s="13"/>
      <c r="AK44" s="13"/>
      <c r="AL44" s="13"/>
      <c r="AM44" s="13">
        <f>AM41+'5月'!AM44</f>
        <v>289</v>
      </c>
      <c r="AN44" s="13"/>
      <c r="AO44" s="13"/>
      <c r="AP44" s="13"/>
      <c r="AQ44" s="13">
        <f>AQ41+'5月'!AQ44</f>
        <v>241</v>
      </c>
      <c r="AR44" s="13"/>
      <c r="AS44" s="13"/>
      <c r="AT44" s="13"/>
      <c r="AU44" s="13">
        <f>AM44+AQ44</f>
        <v>530</v>
      </c>
      <c r="AV44" s="13"/>
      <c r="AW44" s="13"/>
      <c r="AX44" s="13"/>
      <c r="BA44" s="11"/>
      <c r="BB44" s="11"/>
      <c r="BC44" s="11"/>
      <c r="BD44" s="11"/>
      <c r="BE44" s="13">
        <f>BE41+'5月'!BE44</f>
        <v>28</v>
      </c>
      <c r="BF44" s="13"/>
      <c r="BG44" s="13"/>
      <c r="BH44" s="13"/>
      <c r="BI44" s="13">
        <f>BI41+'5月'!BI44</f>
        <v>-17</v>
      </c>
      <c r="BJ44" s="13"/>
      <c r="BK44" s="13"/>
      <c r="BL44" s="13"/>
      <c r="BM44" s="13">
        <f>BE44+BI44</f>
        <v>11</v>
      </c>
      <c r="BN44" s="13"/>
      <c r="BO44" s="13"/>
      <c r="BP44" s="13"/>
    </row>
    <row r="45" spans="1:69" ht="15.4" customHeight="1" x14ac:dyDescent="0.2">
      <c r="AQ45" s="11"/>
    </row>
    <row r="46" spans="1:69" x14ac:dyDescent="0.2">
      <c r="A46" s="12" t="s">
        <v>58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25" style="1" customWidth="1"/>
    <col min="6" max="7" width="1.625" style="1" customWidth="1"/>
    <col min="8" max="8" width="2.125" style="1" customWidth="1"/>
    <col min="9" max="10" width="1.625" style="1" customWidth="1"/>
    <col min="11" max="11" width="2.25" style="1" customWidth="1"/>
    <col min="12" max="13" width="1.625" style="1" customWidth="1"/>
    <col min="14" max="14" width="2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59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17086</v>
      </c>
      <c r="D5" s="13"/>
      <c r="E5" s="13"/>
      <c r="F5" s="13">
        <v>17356</v>
      </c>
      <c r="G5" s="13"/>
      <c r="H5" s="13"/>
      <c r="I5" s="13">
        <v>19242</v>
      </c>
      <c r="J5" s="13"/>
      <c r="K5" s="13"/>
      <c r="L5" s="13">
        <f>F5+I5</f>
        <v>36598</v>
      </c>
      <c r="M5" s="13"/>
      <c r="N5" s="13"/>
      <c r="P5" s="22" t="s">
        <v>15</v>
      </c>
      <c r="Q5" s="22"/>
      <c r="R5" s="22"/>
      <c r="S5" s="22"/>
      <c r="T5" s="22"/>
      <c r="U5" s="13">
        <v>4313</v>
      </c>
      <c r="V5" s="13"/>
      <c r="W5" s="13"/>
      <c r="X5" s="13">
        <v>4240</v>
      </c>
      <c r="Y5" s="13"/>
      <c r="Z5" s="13"/>
      <c r="AA5" s="13">
        <v>4817</v>
      </c>
      <c r="AB5" s="13"/>
      <c r="AC5" s="13"/>
      <c r="AD5" s="13">
        <f>X5+AA5</f>
        <v>9057</v>
      </c>
      <c r="AE5" s="13"/>
      <c r="AF5" s="13"/>
      <c r="AG5" s="13">
        <v>2311</v>
      </c>
      <c r="AH5" s="13"/>
      <c r="AI5" s="13"/>
      <c r="AJ5" s="13">
        <v>2260</v>
      </c>
      <c r="AK5" s="13"/>
      <c r="AL5" s="13"/>
      <c r="AM5" s="13">
        <v>2557</v>
      </c>
      <c r="AN5" s="13"/>
      <c r="AO5" s="13"/>
      <c r="AP5" s="13">
        <f>AJ5+AM5</f>
        <v>4817</v>
      </c>
      <c r="AQ5" s="13"/>
      <c r="AR5" s="13"/>
      <c r="AS5" s="13">
        <v>4131</v>
      </c>
      <c r="AT5" s="13"/>
      <c r="AU5" s="13"/>
      <c r="AV5" s="13">
        <v>4035</v>
      </c>
      <c r="AW5" s="13"/>
      <c r="AX5" s="13"/>
      <c r="AY5" s="13">
        <v>4633</v>
      </c>
      <c r="AZ5" s="13"/>
      <c r="BA5" s="13"/>
      <c r="BB5" s="13">
        <f>AV5+AY5</f>
        <v>8668</v>
      </c>
      <c r="BC5" s="13"/>
      <c r="BD5" s="13"/>
      <c r="BE5" s="13">
        <f>BE14+BE24</f>
        <v>3004</v>
      </c>
      <c r="BF5" s="13"/>
      <c r="BG5" s="13"/>
      <c r="BH5" s="13">
        <f>BH14+BH24</f>
        <v>3193</v>
      </c>
      <c r="BI5" s="13"/>
      <c r="BJ5" s="13"/>
      <c r="BK5" s="13">
        <f>BK14+BK24</f>
        <v>3476</v>
      </c>
      <c r="BL5" s="13"/>
      <c r="BM5" s="13"/>
      <c r="BN5" s="13">
        <f>BH5+BK5</f>
        <v>6669</v>
      </c>
      <c r="BO5" s="13"/>
      <c r="BP5" s="13"/>
    </row>
    <row r="6" spans="1:68" ht="13.15" customHeight="1" x14ac:dyDescent="0.2">
      <c r="B6" s="5" t="s">
        <v>60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平成26年7月末現在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'6月'!C5</f>
        <v>17066</v>
      </c>
      <c r="D7" s="13"/>
      <c r="E7" s="13"/>
      <c r="F7" s="13">
        <f>'6月'!F5</f>
        <v>17355</v>
      </c>
      <c r="G7" s="13"/>
      <c r="H7" s="13"/>
      <c r="I7" s="13">
        <f>'6月'!I5</f>
        <v>19240</v>
      </c>
      <c r="J7" s="13"/>
      <c r="K7" s="13"/>
      <c r="L7" s="13">
        <f>F7+I7</f>
        <v>36595</v>
      </c>
      <c r="M7" s="13"/>
      <c r="N7" s="13"/>
      <c r="P7" s="22" t="s">
        <v>18</v>
      </c>
      <c r="Q7" s="22"/>
      <c r="R7" s="22"/>
      <c r="S7" s="22"/>
      <c r="T7" s="22"/>
      <c r="U7" s="13">
        <f>'6月'!U5</f>
        <v>4316</v>
      </c>
      <c r="V7" s="13"/>
      <c r="W7" s="13"/>
      <c r="X7" s="13">
        <f>'6月'!X5</f>
        <v>4242</v>
      </c>
      <c r="Y7" s="13"/>
      <c r="Z7" s="13"/>
      <c r="AA7" s="13">
        <f>'6月'!AA5</f>
        <v>4824</v>
      </c>
      <c r="AB7" s="13"/>
      <c r="AC7" s="13"/>
      <c r="AD7" s="13">
        <f>X7+AA7</f>
        <v>9066</v>
      </c>
      <c r="AE7" s="13"/>
      <c r="AF7" s="13"/>
      <c r="AG7" s="13">
        <f>'6月'!AG5</f>
        <v>2322</v>
      </c>
      <c r="AH7" s="13"/>
      <c r="AI7" s="13"/>
      <c r="AJ7" s="13">
        <f>'6月'!AJ5</f>
        <v>2275</v>
      </c>
      <c r="AK7" s="13"/>
      <c r="AL7" s="13"/>
      <c r="AM7" s="13">
        <f>'6月'!AM5</f>
        <v>2573</v>
      </c>
      <c r="AN7" s="13"/>
      <c r="AO7" s="13"/>
      <c r="AP7" s="13">
        <f>AJ7+AM7</f>
        <v>4848</v>
      </c>
      <c r="AQ7" s="13"/>
      <c r="AR7" s="13"/>
      <c r="AS7" s="13">
        <f>'6月'!AS5</f>
        <v>4101</v>
      </c>
      <c r="AT7" s="13"/>
      <c r="AU7" s="13"/>
      <c r="AV7" s="13">
        <f>'6月'!AV5</f>
        <v>4011</v>
      </c>
      <c r="AW7" s="13"/>
      <c r="AX7" s="13"/>
      <c r="AY7" s="13">
        <f>'6月'!AY5</f>
        <v>4601</v>
      </c>
      <c r="AZ7" s="13"/>
      <c r="BA7" s="13"/>
      <c r="BB7" s="13">
        <f>AV7+AY7</f>
        <v>8612</v>
      </c>
      <c r="BC7" s="13"/>
      <c r="BD7" s="13"/>
      <c r="BE7" s="13">
        <f>'6月'!BE5</f>
        <v>3000</v>
      </c>
      <c r="BF7" s="13"/>
      <c r="BG7" s="13"/>
      <c r="BH7" s="13">
        <f>'6月'!BH5</f>
        <v>3196</v>
      </c>
      <c r="BI7" s="13"/>
      <c r="BJ7" s="13"/>
      <c r="BK7" s="13">
        <f>'6月'!BK5</f>
        <v>3473</v>
      </c>
      <c r="BL7" s="13"/>
      <c r="BM7" s="13"/>
      <c r="BN7" s="13">
        <f>BH7+BK7</f>
        <v>6669</v>
      </c>
      <c r="BO7" s="13"/>
      <c r="BP7" s="13"/>
    </row>
    <row r="8" spans="1:68" ht="13.15" customHeight="1" x14ac:dyDescent="0.2">
      <c r="B8" s="5" t="s">
        <v>56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平成26年6月末現在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20</v>
      </c>
      <c r="D9" s="13"/>
      <c r="E9" s="13"/>
      <c r="F9" s="13">
        <f>F5-F7</f>
        <v>1</v>
      </c>
      <c r="G9" s="13"/>
      <c r="H9" s="13"/>
      <c r="I9" s="13">
        <f>I5-I7</f>
        <v>2</v>
      </c>
      <c r="J9" s="13"/>
      <c r="K9" s="13"/>
      <c r="L9" s="13">
        <f>L5-L7</f>
        <v>3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-3</v>
      </c>
      <c r="V9" s="13"/>
      <c r="W9" s="13"/>
      <c r="X9" s="13">
        <f>X5-X7</f>
        <v>-2</v>
      </c>
      <c r="Y9" s="13"/>
      <c r="Z9" s="13"/>
      <c r="AA9" s="13">
        <f>AA5-AA7</f>
        <v>-7</v>
      </c>
      <c r="AB9" s="13"/>
      <c r="AC9" s="13"/>
      <c r="AD9" s="13">
        <f>AD5-AD7</f>
        <v>-9</v>
      </c>
      <c r="AE9" s="13"/>
      <c r="AF9" s="13"/>
      <c r="AG9" s="13">
        <f>AG5-AG7</f>
        <v>-11</v>
      </c>
      <c r="AH9" s="13"/>
      <c r="AI9" s="13"/>
      <c r="AJ9" s="13">
        <f>AJ5-AJ7</f>
        <v>-15</v>
      </c>
      <c r="AK9" s="13"/>
      <c r="AL9" s="13"/>
      <c r="AM9" s="13">
        <f>AM5-AM7</f>
        <v>-16</v>
      </c>
      <c r="AN9" s="13"/>
      <c r="AO9" s="13"/>
      <c r="AP9" s="13">
        <f>AP5-AP7</f>
        <v>-31</v>
      </c>
      <c r="AQ9" s="13"/>
      <c r="AR9" s="13"/>
      <c r="AS9" s="13">
        <f>AS5-AS7</f>
        <v>30</v>
      </c>
      <c r="AT9" s="13"/>
      <c r="AU9" s="13"/>
      <c r="AV9" s="13">
        <f>AV5-AV7</f>
        <v>24</v>
      </c>
      <c r="AW9" s="13"/>
      <c r="AX9" s="13"/>
      <c r="AY9" s="13">
        <f>AY5-AY7</f>
        <v>32</v>
      </c>
      <c r="AZ9" s="13"/>
      <c r="BA9" s="13"/>
      <c r="BB9" s="13">
        <f>BB5-BB7</f>
        <v>56</v>
      </c>
      <c r="BC9" s="13"/>
      <c r="BD9" s="13"/>
      <c r="BE9" s="13">
        <f>BE5-BE7</f>
        <v>4</v>
      </c>
      <c r="BF9" s="13"/>
      <c r="BG9" s="13"/>
      <c r="BH9" s="13">
        <f>BH5-BH7</f>
        <v>-3</v>
      </c>
      <c r="BI9" s="13"/>
      <c r="BJ9" s="13"/>
      <c r="BK9" s="13">
        <f>BK5-BK7</f>
        <v>3</v>
      </c>
      <c r="BL9" s="13"/>
      <c r="BM9" s="13"/>
      <c r="BN9" s="13">
        <f>BN5-BN7</f>
        <v>0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平成26年7月末現在</v>
      </c>
      <c r="C13" s="23"/>
      <c r="D13" s="23"/>
      <c r="E13" s="23"/>
      <c r="F13" s="13">
        <v>38</v>
      </c>
      <c r="G13" s="13"/>
      <c r="H13" s="13"/>
      <c r="I13" s="13">
        <v>80</v>
      </c>
      <c r="J13" s="13"/>
      <c r="K13" s="13"/>
      <c r="L13" s="13">
        <f>F13+I13</f>
        <v>118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2008</v>
      </c>
      <c r="V14" s="13"/>
      <c r="W14" s="13"/>
      <c r="X14" s="13">
        <v>2100</v>
      </c>
      <c r="Y14" s="13"/>
      <c r="Z14" s="13"/>
      <c r="AA14" s="13">
        <v>2125</v>
      </c>
      <c r="AB14" s="13"/>
      <c r="AC14" s="13"/>
      <c r="AD14" s="13">
        <f>X14+AA14</f>
        <v>4225</v>
      </c>
      <c r="AE14" s="13"/>
      <c r="AF14" s="13"/>
      <c r="AG14" s="13">
        <v>577</v>
      </c>
      <c r="AH14" s="13"/>
      <c r="AI14" s="13"/>
      <c r="AJ14" s="13">
        <v>664</v>
      </c>
      <c r="AK14" s="13"/>
      <c r="AL14" s="13"/>
      <c r="AM14" s="13">
        <v>719</v>
      </c>
      <c r="AN14" s="13"/>
      <c r="AO14" s="13"/>
      <c r="AP14" s="13">
        <f>AJ14+AM14</f>
        <v>1383</v>
      </c>
      <c r="AQ14" s="13"/>
      <c r="AR14" s="13"/>
      <c r="AS14" s="13">
        <v>742</v>
      </c>
      <c r="AT14" s="13"/>
      <c r="AU14" s="13"/>
      <c r="AV14" s="13">
        <v>864</v>
      </c>
      <c r="AW14" s="13"/>
      <c r="AX14" s="13"/>
      <c r="AY14" s="13">
        <v>915</v>
      </c>
      <c r="AZ14" s="13"/>
      <c r="BA14" s="13"/>
      <c r="BB14" s="13">
        <f>AV14+AY14</f>
        <v>1779</v>
      </c>
      <c r="BC14" s="13"/>
      <c r="BD14" s="13"/>
      <c r="BE14" s="13">
        <v>593</v>
      </c>
      <c r="BF14" s="13"/>
      <c r="BG14" s="13"/>
      <c r="BH14" s="13">
        <v>543</v>
      </c>
      <c r="BI14" s="13"/>
      <c r="BJ14" s="13"/>
      <c r="BK14" s="13">
        <v>549</v>
      </c>
      <c r="BL14" s="13"/>
      <c r="BM14" s="13"/>
      <c r="BN14" s="13">
        <f>BH14+BK14</f>
        <v>1092</v>
      </c>
      <c r="BO14" s="13"/>
      <c r="BP14" s="13"/>
    </row>
    <row r="15" spans="1:68" ht="13.15" customHeight="1" x14ac:dyDescent="0.2">
      <c r="P15" s="21" t="str">
        <f>P6</f>
        <v>平成26年7月末現在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'6月'!U14</f>
        <v>2005</v>
      </c>
      <c r="V16" s="13"/>
      <c r="W16" s="13"/>
      <c r="X16" s="13">
        <f>'6月'!X14</f>
        <v>2098</v>
      </c>
      <c r="Y16" s="13"/>
      <c r="Z16" s="13"/>
      <c r="AA16" s="13">
        <f>'6月'!AA14</f>
        <v>2129</v>
      </c>
      <c r="AB16" s="13"/>
      <c r="AC16" s="13"/>
      <c r="AD16" s="13">
        <f>X16+AA16</f>
        <v>4227</v>
      </c>
      <c r="AE16" s="13"/>
      <c r="AF16" s="13"/>
      <c r="AG16" s="13">
        <f>'6月'!AG14</f>
        <v>581</v>
      </c>
      <c r="AH16" s="13"/>
      <c r="AI16" s="13"/>
      <c r="AJ16" s="13">
        <f>'6月'!AJ14</f>
        <v>669</v>
      </c>
      <c r="AK16" s="13"/>
      <c r="AL16" s="13"/>
      <c r="AM16" s="13">
        <f>'6月'!AM14</f>
        <v>723</v>
      </c>
      <c r="AN16" s="13"/>
      <c r="AO16" s="13"/>
      <c r="AP16" s="13">
        <f>AJ16+AM16</f>
        <v>1392</v>
      </c>
      <c r="AQ16" s="13"/>
      <c r="AR16" s="13"/>
      <c r="AS16" s="13">
        <f>'6月'!AS14</f>
        <v>741</v>
      </c>
      <c r="AT16" s="13"/>
      <c r="AU16" s="13"/>
      <c r="AV16" s="13">
        <f>'6月'!AV14</f>
        <v>864</v>
      </c>
      <c r="AW16" s="13"/>
      <c r="AX16" s="13"/>
      <c r="AY16" s="13">
        <f>'6月'!AY14</f>
        <v>917</v>
      </c>
      <c r="AZ16" s="13"/>
      <c r="BA16" s="13"/>
      <c r="BB16" s="13">
        <f>AV16+AY16</f>
        <v>1781</v>
      </c>
      <c r="BC16" s="13"/>
      <c r="BD16" s="13"/>
      <c r="BE16" s="13">
        <f>'6月'!BE14</f>
        <v>590</v>
      </c>
      <c r="BF16" s="13"/>
      <c r="BG16" s="13"/>
      <c r="BH16" s="13">
        <f>'6月'!BH14</f>
        <v>543</v>
      </c>
      <c r="BI16" s="13"/>
      <c r="BJ16" s="13"/>
      <c r="BK16" s="13">
        <f>'6月'!BK14</f>
        <v>547</v>
      </c>
      <c r="BL16" s="13"/>
      <c r="BM16" s="13"/>
      <c r="BN16" s="13">
        <f>BH16+BK16</f>
        <v>1090</v>
      </c>
      <c r="BO16" s="13"/>
      <c r="BP16" s="13"/>
    </row>
    <row r="17" spans="1:68" ht="13.15" customHeight="1" x14ac:dyDescent="0.2">
      <c r="P17" s="21" t="str">
        <f>P8</f>
        <v>平成26年6月末現在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3</v>
      </c>
      <c r="V18" s="13"/>
      <c r="W18" s="13"/>
      <c r="X18" s="13">
        <f>X14-X16</f>
        <v>2</v>
      </c>
      <c r="Y18" s="13"/>
      <c r="Z18" s="13"/>
      <c r="AA18" s="13">
        <f>AA14-AA16</f>
        <v>-4</v>
      </c>
      <c r="AB18" s="13"/>
      <c r="AC18" s="13"/>
      <c r="AD18" s="13">
        <f>AD14-AD16</f>
        <v>-2</v>
      </c>
      <c r="AE18" s="13"/>
      <c r="AF18" s="13"/>
      <c r="AG18" s="13">
        <f>AG14-AG16</f>
        <v>-4</v>
      </c>
      <c r="AH18" s="13"/>
      <c r="AI18" s="13"/>
      <c r="AJ18" s="13">
        <f>AJ14-AJ16</f>
        <v>-5</v>
      </c>
      <c r="AK18" s="13"/>
      <c r="AL18" s="13"/>
      <c r="AM18" s="13">
        <f>AM14-AM16</f>
        <v>-4</v>
      </c>
      <c r="AN18" s="13"/>
      <c r="AO18" s="13"/>
      <c r="AP18" s="13">
        <f>AP14-AP16</f>
        <v>-9</v>
      </c>
      <c r="AQ18" s="13"/>
      <c r="AR18" s="13"/>
      <c r="AS18" s="13">
        <f>AS14-AS16</f>
        <v>1</v>
      </c>
      <c r="AT18" s="13"/>
      <c r="AU18" s="13"/>
      <c r="AV18" s="13">
        <f>AV14-AV16</f>
        <v>0</v>
      </c>
      <c r="AW18" s="13"/>
      <c r="AX18" s="13"/>
      <c r="AY18" s="13">
        <f>AY14-AY16</f>
        <v>-2</v>
      </c>
      <c r="AZ18" s="13"/>
      <c r="BA18" s="13"/>
      <c r="BB18" s="13">
        <f>BB14-BB16</f>
        <v>-2</v>
      </c>
      <c r="BC18" s="13"/>
      <c r="BD18" s="13"/>
      <c r="BE18" s="13">
        <f>BE14-BE16</f>
        <v>3</v>
      </c>
      <c r="BF18" s="13"/>
      <c r="BG18" s="13"/>
      <c r="BH18" s="13">
        <f>BH14-BH16</f>
        <v>0</v>
      </c>
      <c r="BI18" s="13"/>
      <c r="BJ18" s="13"/>
      <c r="BK18" s="13">
        <f>BK14-BK16</f>
        <v>2</v>
      </c>
      <c r="BL18" s="13"/>
      <c r="BM18" s="13"/>
      <c r="BN18" s="13">
        <f>BN14-BN16</f>
        <v>2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1892</v>
      </c>
      <c r="D23" s="13"/>
      <c r="E23" s="13"/>
      <c r="F23" s="13"/>
      <c r="G23" s="13">
        <v>1918</v>
      </c>
      <c r="H23" s="13"/>
      <c r="I23" s="13"/>
      <c r="J23" s="13"/>
      <c r="K23" s="13">
        <f>C23+G23</f>
        <v>3810</v>
      </c>
      <c r="L23" s="13"/>
      <c r="M23" s="13"/>
      <c r="N23" s="13"/>
      <c r="O23" s="13">
        <v>10272</v>
      </c>
      <c r="P23" s="13"/>
      <c r="Q23" s="13"/>
      <c r="R23" s="13"/>
      <c r="S23" s="13">
        <v>9603</v>
      </c>
      <c r="T23" s="13"/>
      <c r="U23" s="13"/>
      <c r="V23" s="13"/>
      <c r="W23" s="13">
        <f>O23+S23</f>
        <v>19875</v>
      </c>
      <c r="X23" s="13"/>
      <c r="Y23" s="13"/>
      <c r="Z23" s="13"/>
      <c r="AA23" s="13">
        <v>5192</v>
      </c>
      <c r="AB23" s="13"/>
      <c r="AC23" s="13"/>
      <c r="AD23" s="13"/>
      <c r="AE23" s="13">
        <v>7721</v>
      </c>
      <c r="AF23" s="13"/>
      <c r="AG23" s="13"/>
      <c r="AH23" s="13"/>
      <c r="AI23" s="13">
        <f>AA23+AE23</f>
        <v>12913</v>
      </c>
      <c r="AJ23" s="13"/>
      <c r="AK23" s="13"/>
      <c r="AL23" s="13"/>
      <c r="AM23" s="13">
        <f>C23+O23+AA23</f>
        <v>17356</v>
      </c>
      <c r="AN23" s="13"/>
      <c r="AO23" s="13"/>
      <c r="AP23" s="13"/>
      <c r="AQ23" s="13">
        <f>G23+S23+AE23</f>
        <v>19242</v>
      </c>
      <c r="AR23" s="13"/>
      <c r="AS23" s="13"/>
      <c r="AT23" s="13"/>
      <c r="AU23" s="13">
        <f>K23+W23+AI23</f>
        <v>36598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2411</v>
      </c>
      <c r="BF24" s="13"/>
      <c r="BG24" s="13"/>
      <c r="BH24" s="13">
        <v>2650</v>
      </c>
      <c r="BI24" s="13"/>
      <c r="BJ24" s="13"/>
      <c r="BK24" s="13">
        <v>2927</v>
      </c>
      <c r="BL24" s="13"/>
      <c r="BM24" s="13"/>
      <c r="BN24" s="13">
        <f>BH24+BK24</f>
        <v>5577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5.1696814033553744E-2</v>
      </c>
      <c r="D25" s="19"/>
      <c r="E25" s="19"/>
      <c r="F25" s="19"/>
      <c r="G25" s="19">
        <f>G23/AU23</f>
        <v>5.2407235368052897E-2</v>
      </c>
      <c r="H25" s="19"/>
      <c r="I25" s="19"/>
      <c r="J25" s="19"/>
      <c r="K25" s="19">
        <f>K23/AU23</f>
        <v>0.10410404940160664</v>
      </c>
      <c r="L25" s="19"/>
      <c r="M25" s="19"/>
      <c r="N25" s="19"/>
      <c r="O25" s="19">
        <f>O23/AU23</f>
        <v>0.2806710749221269</v>
      </c>
      <c r="P25" s="19"/>
      <c r="Q25" s="19"/>
      <c r="R25" s="19"/>
      <c r="S25" s="19">
        <f>S23/AU23</f>
        <v>0.26239138750751406</v>
      </c>
      <c r="T25" s="19"/>
      <c r="U25" s="19"/>
      <c r="V25" s="19"/>
      <c r="W25" s="19">
        <f>W23/AU23</f>
        <v>0.54306246242964096</v>
      </c>
      <c r="X25" s="19"/>
      <c r="Y25" s="19"/>
      <c r="Z25" s="19"/>
      <c r="AA25" s="19">
        <f>AA23/AU23</f>
        <v>0.14186567571998471</v>
      </c>
      <c r="AB25" s="19"/>
      <c r="AC25" s="19"/>
      <c r="AD25" s="19"/>
      <c r="AE25" s="19">
        <f>AE23/AU23</f>
        <v>0.21096781244876769</v>
      </c>
      <c r="AF25" s="19"/>
      <c r="AG25" s="19"/>
      <c r="AH25" s="19"/>
      <c r="AI25" s="19">
        <f>AI23/AU23</f>
        <v>0.35283348816875237</v>
      </c>
      <c r="AJ25" s="19"/>
      <c r="AK25" s="19"/>
      <c r="AL25" s="19"/>
      <c r="AM25" s="19">
        <f>AM23/AU23</f>
        <v>0.47423356467566535</v>
      </c>
      <c r="AN25" s="19"/>
      <c r="AO25" s="19"/>
      <c r="AP25" s="19"/>
      <c r="AQ25" s="19">
        <f>AQ23/AU23</f>
        <v>0.52576643532433465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'6月'!BE24</f>
        <v>2410</v>
      </c>
      <c r="BF26" s="13"/>
      <c r="BG26" s="13"/>
      <c r="BH26" s="13">
        <f>'6月'!BH24</f>
        <v>2653</v>
      </c>
      <c r="BI26" s="13"/>
      <c r="BJ26" s="13"/>
      <c r="BK26" s="13">
        <f>'6月'!BK24</f>
        <v>2926</v>
      </c>
      <c r="BL26" s="13"/>
      <c r="BM26" s="13"/>
      <c r="BN26" s="13">
        <f>BH26+BK26</f>
        <v>5579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1</v>
      </c>
      <c r="BF28" s="13"/>
      <c r="BG28" s="13"/>
      <c r="BH28" s="13">
        <f>BH24-BH26</f>
        <v>-3</v>
      </c>
      <c r="BI28" s="13"/>
      <c r="BJ28" s="13"/>
      <c r="BK28" s="13">
        <f>BK24-BK26</f>
        <v>1</v>
      </c>
      <c r="BL28" s="13"/>
      <c r="BM28" s="13"/>
      <c r="BN28" s="13">
        <f>BN24-BN26</f>
        <v>-2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61</v>
      </c>
      <c r="C33" s="13">
        <v>20</v>
      </c>
      <c r="D33" s="13"/>
      <c r="E33" s="13"/>
      <c r="F33" s="13"/>
      <c r="G33" s="13">
        <v>21</v>
      </c>
      <c r="H33" s="13"/>
      <c r="I33" s="13"/>
      <c r="J33" s="13"/>
      <c r="K33" s="13">
        <f>C33+G33</f>
        <v>41</v>
      </c>
      <c r="L33" s="13"/>
      <c r="M33" s="13"/>
      <c r="N33" s="13"/>
      <c r="O33" s="13">
        <v>30</v>
      </c>
      <c r="P33" s="13"/>
      <c r="Q33" s="13"/>
      <c r="R33" s="13"/>
      <c r="S33" s="13">
        <v>17</v>
      </c>
      <c r="T33" s="13"/>
      <c r="U33" s="13"/>
      <c r="V33" s="13"/>
      <c r="W33" s="13">
        <f>O33+S33</f>
        <v>47</v>
      </c>
      <c r="X33" s="13"/>
      <c r="Y33" s="13"/>
      <c r="Z33" s="13"/>
      <c r="AA33" s="13">
        <v>11</v>
      </c>
      <c r="AB33" s="13"/>
      <c r="AC33" s="13"/>
      <c r="AD33" s="13"/>
      <c r="AE33" s="13">
        <v>10</v>
      </c>
      <c r="AF33" s="13"/>
      <c r="AG33" s="13"/>
      <c r="AH33" s="13"/>
      <c r="AI33" s="13">
        <f>AA33+AE33</f>
        <v>21</v>
      </c>
      <c r="AJ33" s="13"/>
      <c r="AK33" s="13"/>
      <c r="AL33" s="13"/>
      <c r="AM33" s="13">
        <f>C33+O33+AA33</f>
        <v>61</v>
      </c>
      <c r="AN33" s="13"/>
      <c r="AO33" s="13"/>
      <c r="AP33" s="13"/>
      <c r="AQ33" s="13">
        <f>G33+S33+AE33</f>
        <v>48</v>
      </c>
      <c r="AR33" s="13"/>
      <c r="AS33" s="13"/>
      <c r="AT33" s="13"/>
      <c r="AU33" s="13">
        <f>K33+W33+AI33</f>
        <v>109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62</v>
      </c>
      <c r="C36" s="13">
        <f>'6月'!C36+C33</f>
        <v>139</v>
      </c>
      <c r="D36" s="13"/>
      <c r="E36" s="13"/>
      <c r="F36" s="13"/>
      <c r="G36" s="13">
        <f>G33+'6月'!G36</f>
        <v>125</v>
      </c>
      <c r="H36" s="13"/>
      <c r="I36" s="13"/>
      <c r="J36" s="13"/>
      <c r="K36" s="13">
        <f>C36+G36</f>
        <v>264</v>
      </c>
      <c r="L36" s="13"/>
      <c r="M36" s="13"/>
      <c r="N36" s="13"/>
      <c r="O36" s="13">
        <f>O33+'6月'!O36</f>
        <v>212</v>
      </c>
      <c r="P36" s="13"/>
      <c r="Q36" s="13"/>
      <c r="R36" s="13"/>
      <c r="S36" s="13">
        <f>S33+'6月'!S36</f>
        <v>108</v>
      </c>
      <c r="T36" s="13"/>
      <c r="U36" s="13"/>
      <c r="V36" s="13"/>
      <c r="W36" s="13">
        <f>O36+S36</f>
        <v>320</v>
      </c>
      <c r="X36" s="13"/>
      <c r="Y36" s="13"/>
      <c r="Z36" s="13"/>
      <c r="AA36" s="13">
        <f>AA33+'6月'!AA36</f>
        <v>27</v>
      </c>
      <c r="AB36" s="13"/>
      <c r="AC36" s="13"/>
      <c r="AD36" s="13"/>
      <c r="AE36" s="13">
        <f>AE33+'6月'!AE36</f>
        <v>39</v>
      </c>
      <c r="AF36" s="13"/>
      <c r="AG36" s="13"/>
      <c r="AH36" s="13"/>
      <c r="AI36" s="13">
        <f>AA36+AE36</f>
        <v>66</v>
      </c>
      <c r="AJ36" s="13"/>
      <c r="AK36" s="13"/>
      <c r="AL36" s="13"/>
      <c r="AM36" s="13">
        <f>AM33+'6月'!AM36</f>
        <v>378</v>
      </c>
      <c r="AN36" s="13"/>
      <c r="AO36" s="13"/>
      <c r="AP36" s="13"/>
      <c r="AQ36" s="13">
        <f>AQ33+'6月'!AQ36</f>
        <v>272</v>
      </c>
      <c r="AR36" s="13"/>
      <c r="AS36" s="13"/>
      <c r="AT36" s="13"/>
      <c r="AU36" s="13">
        <f>AM36+AQ36</f>
        <v>650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7月1日～7月31日</v>
      </c>
      <c r="C41" s="13">
        <v>21</v>
      </c>
      <c r="D41" s="13"/>
      <c r="E41" s="13"/>
      <c r="F41" s="13"/>
      <c r="G41" s="13">
        <v>16</v>
      </c>
      <c r="H41" s="13"/>
      <c r="I41" s="13"/>
      <c r="J41" s="13"/>
      <c r="K41" s="13">
        <f>C41+G41</f>
        <v>37</v>
      </c>
      <c r="L41" s="13"/>
      <c r="M41" s="13"/>
      <c r="N41" s="13"/>
      <c r="O41" s="13">
        <v>24</v>
      </c>
      <c r="P41" s="13"/>
      <c r="Q41" s="13"/>
      <c r="R41" s="13"/>
      <c r="S41" s="13">
        <v>11</v>
      </c>
      <c r="T41" s="13"/>
      <c r="U41" s="13"/>
      <c r="V41" s="13"/>
      <c r="W41" s="13">
        <f>O41+S41</f>
        <v>35</v>
      </c>
      <c r="X41" s="13"/>
      <c r="Y41" s="13"/>
      <c r="Z41" s="13"/>
      <c r="AA41" s="13">
        <v>15</v>
      </c>
      <c r="AB41" s="13"/>
      <c r="AC41" s="13"/>
      <c r="AD41" s="13"/>
      <c r="AE41" s="13">
        <v>19</v>
      </c>
      <c r="AF41" s="13"/>
      <c r="AG41" s="13"/>
      <c r="AH41" s="13"/>
      <c r="AI41" s="13">
        <f>AA41+AE41</f>
        <v>34</v>
      </c>
      <c r="AJ41" s="13"/>
      <c r="AK41" s="13"/>
      <c r="AL41" s="13"/>
      <c r="AM41" s="13">
        <f>C41+O41+AA41</f>
        <v>60</v>
      </c>
      <c r="AN41" s="13"/>
      <c r="AO41" s="13"/>
      <c r="AP41" s="13"/>
      <c r="AQ41" s="13">
        <f>G41+S41+AE41</f>
        <v>46</v>
      </c>
      <c r="AR41" s="13"/>
      <c r="AS41" s="13"/>
      <c r="AT41" s="13"/>
      <c r="AU41" s="13">
        <f>K41+W41+AI41</f>
        <v>106</v>
      </c>
      <c r="AV41" s="13"/>
      <c r="AW41" s="13"/>
      <c r="AX41" s="13"/>
      <c r="BA41" s="11"/>
      <c r="BB41" s="11"/>
      <c r="BC41" s="11"/>
      <c r="BD41" s="11"/>
      <c r="BE41" s="13">
        <f>F9</f>
        <v>1</v>
      </c>
      <c r="BF41" s="13"/>
      <c r="BG41" s="13"/>
      <c r="BH41" s="13"/>
      <c r="BI41" s="13">
        <f>I9</f>
        <v>2</v>
      </c>
      <c r="BJ41" s="13"/>
      <c r="BK41" s="13"/>
      <c r="BL41" s="13"/>
      <c r="BM41" s="13">
        <f>L9</f>
        <v>3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平成26年4月～平成26年7月</v>
      </c>
      <c r="C44" s="13">
        <f>C41+'6月'!C44</f>
        <v>119</v>
      </c>
      <c r="D44" s="13"/>
      <c r="E44" s="13"/>
      <c r="F44" s="13"/>
      <c r="G44" s="13">
        <f>G41+'6月'!G44</f>
        <v>98</v>
      </c>
      <c r="H44" s="13"/>
      <c r="I44" s="13"/>
      <c r="J44" s="13"/>
      <c r="K44" s="13">
        <f>C44+G44</f>
        <v>217</v>
      </c>
      <c r="L44" s="13"/>
      <c r="M44" s="13"/>
      <c r="N44" s="13"/>
      <c r="O44" s="13">
        <f>O41+'6月'!O44</f>
        <v>136</v>
      </c>
      <c r="P44" s="13"/>
      <c r="Q44" s="13"/>
      <c r="R44" s="13"/>
      <c r="S44" s="13">
        <f>S41+'6月'!S44</f>
        <v>92</v>
      </c>
      <c r="T44" s="13"/>
      <c r="U44" s="13"/>
      <c r="V44" s="13"/>
      <c r="W44" s="13">
        <f>O44+S44</f>
        <v>228</v>
      </c>
      <c r="X44" s="13"/>
      <c r="Y44" s="13"/>
      <c r="Z44" s="13"/>
      <c r="AA44" s="13">
        <f>AA41+'6月'!AA44</f>
        <v>94</v>
      </c>
      <c r="AB44" s="13"/>
      <c r="AC44" s="13"/>
      <c r="AD44" s="13"/>
      <c r="AE44" s="13">
        <f>AE41+'6月'!AE44</f>
        <v>97</v>
      </c>
      <c r="AF44" s="13"/>
      <c r="AG44" s="13"/>
      <c r="AH44" s="13"/>
      <c r="AI44" s="13">
        <f>AA44+AE44</f>
        <v>191</v>
      </c>
      <c r="AJ44" s="13"/>
      <c r="AK44" s="13"/>
      <c r="AL44" s="13"/>
      <c r="AM44" s="13">
        <f>AM41+'6月'!AM44</f>
        <v>349</v>
      </c>
      <c r="AN44" s="13"/>
      <c r="AO44" s="13"/>
      <c r="AP44" s="13"/>
      <c r="AQ44" s="13">
        <f>AQ41+'6月'!AQ44</f>
        <v>287</v>
      </c>
      <c r="AR44" s="13"/>
      <c r="AS44" s="13"/>
      <c r="AT44" s="13"/>
      <c r="AU44" s="13">
        <f>AM44+AQ44</f>
        <v>636</v>
      </c>
      <c r="AV44" s="13"/>
      <c r="AW44" s="13"/>
      <c r="AX44" s="13"/>
      <c r="BA44" s="11"/>
      <c r="BB44" s="11"/>
      <c r="BC44" s="11"/>
      <c r="BD44" s="11"/>
      <c r="BE44" s="13">
        <f>BE41+'6月'!BE44</f>
        <v>29</v>
      </c>
      <c r="BF44" s="13"/>
      <c r="BG44" s="13"/>
      <c r="BH44" s="13"/>
      <c r="BI44" s="13">
        <f>BI41+'6月'!BI44</f>
        <v>-15</v>
      </c>
      <c r="BJ44" s="13"/>
      <c r="BK44" s="13"/>
      <c r="BL44" s="13"/>
      <c r="BM44" s="13">
        <f>BE44+BI44</f>
        <v>14</v>
      </c>
      <c r="BN44" s="13"/>
      <c r="BO44" s="13"/>
      <c r="BP44" s="13"/>
    </row>
    <row r="45" spans="1:69" ht="15.4" customHeight="1" x14ac:dyDescent="0.2">
      <c r="AQ45" s="11"/>
    </row>
    <row r="46" spans="1:69" x14ac:dyDescent="0.2">
      <c r="A46" s="12" t="s">
        <v>63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625" style="1" customWidth="1"/>
    <col min="6" max="7" width="1.625" style="1" customWidth="1"/>
    <col min="8" max="8" width="2.375" style="1" customWidth="1"/>
    <col min="9" max="10" width="1.625" style="1" customWidth="1"/>
    <col min="11" max="11" width="2.125" style="1" customWidth="1"/>
    <col min="12" max="13" width="1.625" style="1" customWidth="1"/>
    <col min="14" max="14" width="2.37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64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17111</v>
      </c>
      <c r="D5" s="13"/>
      <c r="E5" s="13"/>
      <c r="F5" s="13">
        <v>17343</v>
      </c>
      <c r="G5" s="13"/>
      <c r="H5" s="13"/>
      <c r="I5" s="13">
        <v>19253</v>
      </c>
      <c r="J5" s="13"/>
      <c r="K5" s="13"/>
      <c r="L5" s="13">
        <f>F5+I5</f>
        <v>36596</v>
      </c>
      <c r="M5" s="13"/>
      <c r="N5" s="13"/>
      <c r="P5" s="22" t="s">
        <v>15</v>
      </c>
      <c r="Q5" s="22"/>
      <c r="R5" s="22"/>
      <c r="S5" s="22"/>
      <c r="T5" s="22"/>
      <c r="U5" s="13">
        <v>4332</v>
      </c>
      <c r="V5" s="13"/>
      <c r="W5" s="13"/>
      <c r="X5" s="13">
        <v>4244</v>
      </c>
      <c r="Y5" s="13"/>
      <c r="Z5" s="13"/>
      <c r="AA5" s="13">
        <v>4820</v>
      </c>
      <c r="AB5" s="13"/>
      <c r="AC5" s="13"/>
      <c r="AD5" s="13">
        <f>X5+AA5</f>
        <v>9064</v>
      </c>
      <c r="AE5" s="13"/>
      <c r="AF5" s="13"/>
      <c r="AG5" s="13">
        <v>2305</v>
      </c>
      <c r="AH5" s="13"/>
      <c r="AI5" s="13"/>
      <c r="AJ5" s="13">
        <v>2249</v>
      </c>
      <c r="AK5" s="13"/>
      <c r="AL5" s="13"/>
      <c r="AM5" s="13">
        <v>2554</v>
      </c>
      <c r="AN5" s="13"/>
      <c r="AO5" s="13"/>
      <c r="AP5" s="13">
        <f>AJ5+AM5</f>
        <v>4803</v>
      </c>
      <c r="AQ5" s="13"/>
      <c r="AR5" s="13"/>
      <c r="AS5" s="13">
        <v>4142</v>
      </c>
      <c r="AT5" s="13"/>
      <c r="AU5" s="13"/>
      <c r="AV5" s="13">
        <v>4043</v>
      </c>
      <c r="AW5" s="13"/>
      <c r="AX5" s="13"/>
      <c r="AY5" s="13">
        <v>4642</v>
      </c>
      <c r="AZ5" s="13"/>
      <c r="BA5" s="13"/>
      <c r="BB5" s="13">
        <f>AV5+AY5</f>
        <v>8685</v>
      </c>
      <c r="BC5" s="13"/>
      <c r="BD5" s="13"/>
      <c r="BE5" s="13">
        <f>BE14+BE24</f>
        <v>3003</v>
      </c>
      <c r="BF5" s="13"/>
      <c r="BG5" s="13"/>
      <c r="BH5" s="13">
        <f>BH14+BH24</f>
        <v>3189</v>
      </c>
      <c r="BI5" s="13"/>
      <c r="BJ5" s="13"/>
      <c r="BK5" s="13">
        <f>BK14+BK24</f>
        <v>3481</v>
      </c>
      <c r="BL5" s="13"/>
      <c r="BM5" s="13"/>
      <c r="BN5" s="13">
        <f>BH5+BK5</f>
        <v>6670</v>
      </c>
      <c r="BO5" s="13"/>
      <c r="BP5" s="13"/>
    </row>
    <row r="6" spans="1:68" ht="13.15" customHeight="1" x14ac:dyDescent="0.2">
      <c r="B6" s="5" t="s">
        <v>65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平成26年8月末現在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'7月'!C5</f>
        <v>17086</v>
      </c>
      <c r="D7" s="13"/>
      <c r="E7" s="13"/>
      <c r="F7" s="13">
        <f>'7月'!F5</f>
        <v>17356</v>
      </c>
      <c r="G7" s="13"/>
      <c r="H7" s="13"/>
      <c r="I7" s="13">
        <f>'7月'!I5</f>
        <v>19242</v>
      </c>
      <c r="J7" s="13"/>
      <c r="K7" s="13"/>
      <c r="L7" s="13">
        <f>F7+I7</f>
        <v>36598</v>
      </c>
      <c r="M7" s="13"/>
      <c r="N7" s="13"/>
      <c r="P7" s="22" t="s">
        <v>18</v>
      </c>
      <c r="Q7" s="22"/>
      <c r="R7" s="22"/>
      <c r="S7" s="22"/>
      <c r="T7" s="22"/>
      <c r="U7" s="13">
        <f>'7月'!U5</f>
        <v>4313</v>
      </c>
      <c r="V7" s="13"/>
      <c r="W7" s="13"/>
      <c r="X7" s="13">
        <f>'7月'!X5</f>
        <v>4240</v>
      </c>
      <c r="Y7" s="13"/>
      <c r="Z7" s="13"/>
      <c r="AA7" s="13">
        <f>'7月'!AA5</f>
        <v>4817</v>
      </c>
      <c r="AB7" s="13"/>
      <c r="AC7" s="13"/>
      <c r="AD7" s="13">
        <f>X7+AA7</f>
        <v>9057</v>
      </c>
      <c r="AE7" s="13"/>
      <c r="AF7" s="13"/>
      <c r="AG7" s="13">
        <f>'7月'!AG5</f>
        <v>2311</v>
      </c>
      <c r="AH7" s="13"/>
      <c r="AI7" s="13"/>
      <c r="AJ7" s="13">
        <f>'7月'!AJ5</f>
        <v>2260</v>
      </c>
      <c r="AK7" s="13"/>
      <c r="AL7" s="13"/>
      <c r="AM7" s="13">
        <f>'7月'!AM5</f>
        <v>2557</v>
      </c>
      <c r="AN7" s="13"/>
      <c r="AO7" s="13"/>
      <c r="AP7" s="13">
        <f>AJ7+AM7</f>
        <v>4817</v>
      </c>
      <c r="AQ7" s="13"/>
      <c r="AR7" s="13"/>
      <c r="AS7" s="13">
        <f>'7月'!AS5</f>
        <v>4131</v>
      </c>
      <c r="AT7" s="13"/>
      <c r="AU7" s="13"/>
      <c r="AV7" s="13">
        <f>'7月'!AV5</f>
        <v>4035</v>
      </c>
      <c r="AW7" s="13"/>
      <c r="AX7" s="13"/>
      <c r="AY7" s="13">
        <f>'7月'!AY5</f>
        <v>4633</v>
      </c>
      <c r="AZ7" s="13"/>
      <c r="BA7" s="13"/>
      <c r="BB7" s="13">
        <f>AV7+AY7</f>
        <v>8668</v>
      </c>
      <c r="BC7" s="13"/>
      <c r="BD7" s="13"/>
      <c r="BE7" s="13">
        <f>'7月'!BE5</f>
        <v>3004</v>
      </c>
      <c r="BF7" s="13"/>
      <c r="BG7" s="13"/>
      <c r="BH7" s="13">
        <f>'7月'!BH5</f>
        <v>3193</v>
      </c>
      <c r="BI7" s="13"/>
      <c r="BJ7" s="13"/>
      <c r="BK7" s="13">
        <f>'7月'!BK5</f>
        <v>3476</v>
      </c>
      <c r="BL7" s="13"/>
      <c r="BM7" s="13"/>
      <c r="BN7" s="13">
        <f>BH7+BK7</f>
        <v>6669</v>
      </c>
      <c r="BO7" s="13"/>
      <c r="BP7" s="13"/>
    </row>
    <row r="8" spans="1:68" ht="13.15" customHeight="1" x14ac:dyDescent="0.2">
      <c r="B8" s="5" t="s">
        <v>60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平成26年7月末現在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25</v>
      </c>
      <c r="D9" s="13"/>
      <c r="E9" s="13"/>
      <c r="F9" s="13">
        <f>F5-F7</f>
        <v>-13</v>
      </c>
      <c r="G9" s="13"/>
      <c r="H9" s="13"/>
      <c r="I9" s="13">
        <f>I5-I7</f>
        <v>11</v>
      </c>
      <c r="J9" s="13"/>
      <c r="K9" s="13"/>
      <c r="L9" s="13">
        <f>L5-L7</f>
        <v>-2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19</v>
      </c>
      <c r="V9" s="13"/>
      <c r="W9" s="13"/>
      <c r="X9" s="13">
        <f>X5-X7</f>
        <v>4</v>
      </c>
      <c r="Y9" s="13"/>
      <c r="Z9" s="13"/>
      <c r="AA9" s="13">
        <f>AA5-AA7</f>
        <v>3</v>
      </c>
      <c r="AB9" s="13"/>
      <c r="AC9" s="13"/>
      <c r="AD9" s="13">
        <f>AD5-AD7</f>
        <v>7</v>
      </c>
      <c r="AE9" s="13"/>
      <c r="AF9" s="13"/>
      <c r="AG9" s="13">
        <f>AG5-AG7</f>
        <v>-6</v>
      </c>
      <c r="AH9" s="13"/>
      <c r="AI9" s="13"/>
      <c r="AJ9" s="13">
        <f>AJ5-AJ7</f>
        <v>-11</v>
      </c>
      <c r="AK9" s="13"/>
      <c r="AL9" s="13"/>
      <c r="AM9" s="13">
        <f>AM5-AM7</f>
        <v>-3</v>
      </c>
      <c r="AN9" s="13"/>
      <c r="AO9" s="13"/>
      <c r="AP9" s="13">
        <f>AP5-AP7</f>
        <v>-14</v>
      </c>
      <c r="AQ9" s="13"/>
      <c r="AR9" s="13"/>
      <c r="AS9" s="13">
        <f>AS5-AS7</f>
        <v>11</v>
      </c>
      <c r="AT9" s="13"/>
      <c r="AU9" s="13"/>
      <c r="AV9" s="13">
        <f>AV5-AV7</f>
        <v>8</v>
      </c>
      <c r="AW9" s="13"/>
      <c r="AX9" s="13"/>
      <c r="AY9" s="13">
        <f>AY5-AY7</f>
        <v>9</v>
      </c>
      <c r="AZ9" s="13"/>
      <c r="BA9" s="13"/>
      <c r="BB9" s="13">
        <f>BB5-BB7</f>
        <v>17</v>
      </c>
      <c r="BC9" s="13"/>
      <c r="BD9" s="13"/>
      <c r="BE9" s="13">
        <f>BE5-BE7</f>
        <v>-1</v>
      </c>
      <c r="BF9" s="13"/>
      <c r="BG9" s="13"/>
      <c r="BH9" s="13">
        <f>BH5-BH7</f>
        <v>-4</v>
      </c>
      <c r="BI9" s="13"/>
      <c r="BJ9" s="13"/>
      <c r="BK9" s="13">
        <f>BK5-BK7</f>
        <v>5</v>
      </c>
      <c r="BL9" s="13"/>
      <c r="BM9" s="13"/>
      <c r="BN9" s="13">
        <f>BN5-BN7</f>
        <v>1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平成26年8月末現在</v>
      </c>
      <c r="C13" s="23"/>
      <c r="D13" s="23"/>
      <c r="E13" s="23"/>
      <c r="F13" s="13">
        <v>39</v>
      </c>
      <c r="G13" s="13"/>
      <c r="H13" s="13"/>
      <c r="I13" s="13">
        <v>97</v>
      </c>
      <c r="J13" s="13"/>
      <c r="K13" s="13"/>
      <c r="L13" s="13">
        <f>F13+I13</f>
        <v>136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2010</v>
      </c>
      <c r="V14" s="13"/>
      <c r="W14" s="13"/>
      <c r="X14" s="13">
        <v>2094</v>
      </c>
      <c r="Y14" s="13"/>
      <c r="Z14" s="13"/>
      <c r="AA14" s="13">
        <v>2125</v>
      </c>
      <c r="AB14" s="13"/>
      <c r="AC14" s="13"/>
      <c r="AD14" s="13">
        <f>X14+AA14</f>
        <v>4219</v>
      </c>
      <c r="AE14" s="13"/>
      <c r="AF14" s="13"/>
      <c r="AG14" s="13">
        <v>580</v>
      </c>
      <c r="AH14" s="13"/>
      <c r="AI14" s="13"/>
      <c r="AJ14" s="13">
        <v>665</v>
      </c>
      <c r="AK14" s="13"/>
      <c r="AL14" s="13"/>
      <c r="AM14" s="13">
        <v>720</v>
      </c>
      <c r="AN14" s="13"/>
      <c r="AO14" s="13"/>
      <c r="AP14" s="13">
        <f>AJ14+AM14</f>
        <v>1385</v>
      </c>
      <c r="AQ14" s="13"/>
      <c r="AR14" s="13"/>
      <c r="AS14" s="13">
        <v>739</v>
      </c>
      <c r="AT14" s="13"/>
      <c r="AU14" s="13"/>
      <c r="AV14" s="13">
        <v>859</v>
      </c>
      <c r="AW14" s="13"/>
      <c r="AX14" s="13"/>
      <c r="AY14" s="13">
        <v>911</v>
      </c>
      <c r="AZ14" s="13"/>
      <c r="BA14" s="13"/>
      <c r="BB14" s="13">
        <f>AV14+AY14</f>
        <v>1770</v>
      </c>
      <c r="BC14" s="13"/>
      <c r="BD14" s="13"/>
      <c r="BE14" s="13">
        <v>595</v>
      </c>
      <c r="BF14" s="13"/>
      <c r="BG14" s="13"/>
      <c r="BH14" s="13">
        <v>545</v>
      </c>
      <c r="BI14" s="13"/>
      <c r="BJ14" s="13"/>
      <c r="BK14" s="13">
        <v>552</v>
      </c>
      <c r="BL14" s="13"/>
      <c r="BM14" s="13"/>
      <c r="BN14" s="13">
        <f>BH14+BK14</f>
        <v>1097</v>
      </c>
      <c r="BO14" s="13"/>
      <c r="BP14" s="13"/>
    </row>
    <row r="15" spans="1:68" ht="13.15" customHeight="1" x14ac:dyDescent="0.2">
      <c r="P15" s="21" t="str">
        <f>P6</f>
        <v>平成26年8月末現在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'7月'!U14</f>
        <v>2008</v>
      </c>
      <c r="V16" s="13"/>
      <c r="W16" s="13"/>
      <c r="X16" s="13">
        <f>'7月'!X14</f>
        <v>2100</v>
      </c>
      <c r="Y16" s="13"/>
      <c r="Z16" s="13"/>
      <c r="AA16" s="13">
        <f>'7月'!AA14</f>
        <v>2125</v>
      </c>
      <c r="AB16" s="13"/>
      <c r="AC16" s="13"/>
      <c r="AD16" s="13">
        <f>X16+AA16</f>
        <v>4225</v>
      </c>
      <c r="AE16" s="13"/>
      <c r="AF16" s="13"/>
      <c r="AG16" s="13">
        <f>'7月'!AG14</f>
        <v>577</v>
      </c>
      <c r="AH16" s="13"/>
      <c r="AI16" s="13"/>
      <c r="AJ16" s="13">
        <f>'7月'!AJ14</f>
        <v>664</v>
      </c>
      <c r="AK16" s="13"/>
      <c r="AL16" s="13"/>
      <c r="AM16" s="13">
        <f>'7月'!AM14</f>
        <v>719</v>
      </c>
      <c r="AN16" s="13"/>
      <c r="AO16" s="13"/>
      <c r="AP16" s="13">
        <f>AJ16+AM16</f>
        <v>1383</v>
      </c>
      <c r="AQ16" s="13"/>
      <c r="AR16" s="13"/>
      <c r="AS16" s="13">
        <f>'7月'!AS14</f>
        <v>742</v>
      </c>
      <c r="AT16" s="13"/>
      <c r="AU16" s="13"/>
      <c r="AV16" s="13">
        <f>'7月'!AV14</f>
        <v>864</v>
      </c>
      <c r="AW16" s="13"/>
      <c r="AX16" s="13"/>
      <c r="AY16" s="13">
        <f>'7月'!AY14</f>
        <v>915</v>
      </c>
      <c r="AZ16" s="13"/>
      <c r="BA16" s="13"/>
      <c r="BB16" s="13">
        <f>AV16+AY16</f>
        <v>1779</v>
      </c>
      <c r="BC16" s="13"/>
      <c r="BD16" s="13"/>
      <c r="BE16" s="13">
        <f>'7月'!BE14</f>
        <v>593</v>
      </c>
      <c r="BF16" s="13"/>
      <c r="BG16" s="13"/>
      <c r="BH16" s="13">
        <f>'7月'!BH14</f>
        <v>543</v>
      </c>
      <c r="BI16" s="13"/>
      <c r="BJ16" s="13"/>
      <c r="BK16" s="13">
        <f>'7月'!BK14</f>
        <v>549</v>
      </c>
      <c r="BL16" s="13"/>
      <c r="BM16" s="13"/>
      <c r="BN16" s="13">
        <f>BH16+BK16</f>
        <v>1092</v>
      </c>
      <c r="BO16" s="13"/>
      <c r="BP16" s="13"/>
    </row>
    <row r="17" spans="1:68" ht="13.15" customHeight="1" x14ac:dyDescent="0.2">
      <c r="P17" s="21" t="str">
        <f>P8</f>
        <v>平成26年7月末現在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2</v>
      </c>
      <c r="V18" s="13"/>
      <c r="W18" s="13"/>
      <c r="X18" s="13">
        <f>X14-X16</f>
        <v>-6</v>
      </c>
      <c r="Y18" s="13"/>
      <c r="Z18" s="13"/>
      <c r="AA18" s="13">
        <f>AA14-AA16</f>
        <v>0</v>
      </c>
      <c r="AB18" s="13"/>
      <c r="AC18" s="13"/>
      <c r="AD18" s="13">
        <f>AD14-AD16</f>
        <v>-6</v>
      </c>
      <c r="AE18" s="13"/>
      <c r="AF18" s="13"/>
      <c r="AG18" s="13">
        <f>AG14-AG16</f>
        <v>3</v>
      </c>
      <c r="AH18" s="13"/>
      <c r="AI18" s="13"/>
      <c r="AJ18" s="13">
        <f>AJ14-AJ16</f>
        <v>1</v>
      </c>
      <c r="AK18" s="13"/>
      <c r="AL18" s="13"/>
      <c r="AM18" s="13">
        <f>AM14-AM16</f>
        <v>1</v>
      </c>
      <c r="AN18" s="13"/>
      <c r="AO18" s="13"/>
      <c r="AP18" s="13">
        <f>AP14-AP16</f>
        <v>2</v>
      </c>
      <c r="AQ18" s="13"/>
      <c r="AR18" s="13"/>
      <c r="AS18" s="13">
        <f>AS14-AS16</f>
        <v>-3</v>
      </c>
      <c r="AT18" s="13"/>
      <c r="AU18" s="13"/>
      <c r="AV18" s="13">
        <f>AV14-AV16</f>
        <v>-5</v>
      </c>
      <c r="AW18" s="13"/>
      <c r="AX18" s="13"/>
      <c r="AY18" s="13">
        <f>AY14-AY16</f>
        <v>-4</v>
      </c>
      <c r="AZ18" s="13"/>
      <c r="BA18" s="13"/>
      <c r="BB18" s="13">
        <f>BB14-BB16</f>
        <v>-9</v>
      </c>
      <c r="BC18" s="13"/>
      <c r="BD18" s="13"/>
      <c r="BE18" s="13">
        <f>BE14-BE16</f>
        <v>2</v>
      </c>
      <c r="BF18" s="13"/>
      <c r="BG18" s="13"/>
      <c r="BH18" s="13">
        <f>BH14-BH16</f>
        <v>2</v>
      </c>
      <c r="BI18" s="13"/>
      <c r="BJ18" s="13"/>
      <c r="BK18" s="13">
        <f>BK14-BK16</f>
        <v>3</v>
      </c>
      <c r="BL18" s="13"/>
      <c r="BM18" s="13"/>
      <c r="BN18" s="13">
        <f>BN14-BN16</f>
        <v>5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1886</v>
      </c>
      <c r="D23" s="13"/>
      <c r="E23" s="13"/>
      <c r="F23" s="13"/>
      <c r="G23" s="13">
        <v>1921</v>
      </c>
      <c r="H23" s="13"/>
      <c r="I23" s="13"/>
      <c r="J23" s="13"/>
      <c r="K23" s="13">
        <f>C23+G23</f>
        <v>3807</v>
      </c>
      <c r="L23" s="13"/>
      <c r="M23" s="13"/>
      <c r="N23" s="13"/>
      <c r="O23" s="13">
        <v>10261</v>
      </c>
      <c r="P23" s="13"/>
      <c r="Q23" s="13"/>
      <c r="R23" s="13"/>
      <c r="S23" s="13">
        <v>9611</v>
      </c>
      <c r="T23" s="13"/>
      <c r="U23" s="13"/>
      <c r="V23" s="13"/>
      <c r="W23" s="13">
        <f>O23+S23</f>
        <v>19872</v>
      </c>
      <c r="X23" s="13"/>
      <c r="Y23" s="13"/>
      <c r="Z23" s="13"/>
      <c r="AA23" s="13">
        <v>5196</v>
      </c>
      <c r="AB23" s="13"/>
      <c r="AC23" s="13"/>
      <c r="AD23" s="13"/>
      <c r="AE23" s="13">
        <v>7721</v>
      </c>
      <c r="AF23" s="13"/>
      <c r="AG23" s="13"/>
      <c r="AH23" s="13"/>
      <c r="AI23" s="13">
        <f>AA23+AE23</f>
        <v>12917</v>
      </c>
      <c r="AJ23" s="13"/>
      <c r="AK23" s="13"/>
      <c r="AL23" s="13"/>
      <c r="AM23" s="13">
        <f>C23+O23+AA23</f>
        <v>17343</v>
      </c>
      <c r="AN23" s="13"/>
      <c r="AO23" s="13"/>
      <c r="AP23" s="13"/>
      <c r="AQ23" s="13">
        <f>G23+S23+AE23</f>
        <v>19253</v>
      </c>
      <c r="AR23" s="13"/>
      <c r="AS23" s="13"/>
      <c r="AT23" s="13"/>
      <c r="AU23" s="13">
        <f>K23+W23+AI23</f>
        <v>36596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2408</v>
      </c>
      <c r="BF24" s="13"/>
      <c r="BG24" s="13"/>
      <c r="BH24" s="13">
        <v>2644</v>
      </c>
      <c r="BI24" s="13"/>
      <c r="BJ24" s="13"/>
      <c r="BK24" s="13">
        <v>2929</v>
      </c>
      <c r="BL24" s="13"/>
      <c r="BM24" s="13"/>
      <c r="BN24" s="13">
        <f>BH24+BK24</f>
        <v>5573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5.1535686960323533E-2</v>
      </c>
      <c r="D25" s="19"/>
      <c r="E25" s="19"/>
      <c r="F25" s="19"/>
      <c r="G25" s="19">
        <f>G23/AU23</f>
        <v>5.2492075636681602E-2</v>
      </c>
      <c r="H25" s="19"/>
      <c r="I25" s="19"/>
      <c r="J25" s="19"/>
      <c r="K25" s="19">
        <f>K23/AU23</f>
        <v>0.10402776259700514</v>
      </c>
      <c r="L25" s="19"/>
      <c r="M25" s="19"/>
      <c r="N25" s="19"/>
      <c r="O25" s="19">
        <f>O23/AU23</f>
        <v>0.2803858345174336</v>
      </c>
      <c r="P25" s="19"/>
      <c r="Q25" s="19"/>
      <c r="R25" s="19"/>
      <c r="S25" s="19">
        <f>S23/AU23</f>
        <v>0.26262433052792655</v>
      </c>
      <c r="T25" s="19"/>
      <c r="U25" s="19"/>
      <c r="V25" s="19"/>
      <c r="W25" s="19">
        <f>W23/AU23</f>
        <v>0.54301016504536015</v>
      </c>
      <c r="X25" s="19"/>
      <c r="Y25" s="19"/>
      <c r="Z25" s="19"/>
      <c r="AA25" s="19">
        <f>AA23/AU23</f>
        <v>0.14198273035304404</v>
      </c>
      <c r="AB25" s="19"/>
      <c r="AC25" s="19"/>
      <c r="AD25" s="19"/>
      <c r="AE25" s="19">
        <f>AE23/AU23</f>
        <v>0.21097934200459068</v>
      </c>
      <c r="AF25" s="19"/>
      <c r="AG25" s="19"/>
      <c r="AH25" s="19"/>
      <c r="AI25" s="19">
        <f>AI23/AU23</f>
        <v>0.35296207235763472</v>
      </c>
      <c r="AJ25" s="19"/>
      <c r="AK25" s="19"/>
      <c r="AL25" s="19"/>
      <c r="AM25" s="19">
        <f>AM23/AU23</f>
        <v>0.4739042518308012</v>
      </c>
      <c r="AN25" s="19"/>
      <c r="AO25" s="19"/>
      <c r="AP25" s="19"/>
      <c r="AQ25" s="19">
        <f>AQ23/AU23</f>
        <v>0.5260957481691988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'7月'!BE24</f>
        <v>2411</v>
      </c>
      <c r="BF26" s="13"/>
      <c r="BG26" s="13"/>
      <c r="BH26" s="13">
        <f>'7月'!BH24</f>
        <v>2650</v>
      </c>
      <c r="BI26" s="13"/>
      <c r="BJ26" s="13"/>
      <c r="BK26" s="13">
        <f>'7月'!BK24</f>
        <v>2927</v>
      </c>
      <c r="BL26" s="13"/>
      <c r="BM26" s="13"/>
      <c r="BN26" s="13">
        <f>BH26+BK26</f>
        <v>5577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-3</v>
      </c>
      <c r="BF28" s="13"/>
      <c r="BG28" s="13"/>
      <c r="BH28" s="13">
        <f>BH24-BH26</f>
        <v>-6</v>
      </c>
      <c r="BI28" s="13"/>
      <c r="BJ28" s="13"/>
      <c r="BK28" s="13">
        <f>BK24-BK26</f>
        <v>2</v>
      </c>
      <c r="BL28" s="13"/>
      <c r="BM28" s="13"/>
      <c r="BN28" s="13">
        <f>BN24-BN26</f>
        <v>-4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8" x14ac:dyDescent="0.2">
      <c r="B33" s="15" t="s">
        <v>66</v>
      </c>
      <c r="C33" s="13">
        <v>7</v>
      </c>
      <c r="D33" s="13"/>
      <c r="E33" s="13"/>
      <c r="F33" s="13"/>
      <c r="G33" s="13">
        <v>15</v>
      </c>
      <c r="H33" s="13"/>
      <c r="I33" s="13"/>
      <c r="J33" s="13"/>
      <c r="K33" s="13">
        <f>C33+G33</f>
        <v>22</v>
      </c>
      <c r="L33" s="13"/>
      <c r="M33" s="13"/>
      <c r="N33" s="13"/>
      <c r="O33" s="13">
        <v>28</v>
      </c>
      <c r="P33" s="13"/>
      <c r="Q33" s="13"/>
      <c r="R33" s="13"/>
      <c r="S33" s="13">
        <v>29</v>
      </c>
      <c r="T33" s="13"/>
      <c r="U33" s="13"/>
      <c r="V33" s="13"/>
      <c r="W33" s="13">
        <f>O33+S33</f>
        <v>57</v>
      </c>
      <c r="X33" s="13"/>
      <c r="Y33" s="13"/>
      <c r="Z33" s="13"/>
      <c r="AA33" s="13">
        <v>7</v>
      </c>
      <c r="AB33" s="13"/>
      <c r="AC33" s="13"/>
      <c r="AD33" s="13"/>
      <c r="AE33" s="13">
        <v>6</v>
      </c>
      <c r="AF33" s="13"/>
      <c r="AG33" s="13"/>
      <c r="AH33" s="13"/>
      <c r="AI33" s="13">
        <f>AA33+AE33</f>
        <v>13</v>
      </c>
      <c r="AJ33" s="13"/>
      <c r="AK33" s="13"/>
      <c r="AL33" s="13"/>
      <c r="AM33" s="13">
        <f>C33+O33+AA33</f>
        <v>42</v>
      </c>
      <c r="AN33" s="13"/>
      <c r="AO33" s="13"/>
      <c r="AP33" s="13"/>
      <c r="AQ33" s="13">
        <f>G33+S33+AE33</f>
        <v>50</v>
      </c>
      <c r="AR33" s="13"/>
      <c r="AS33" s="13"/>
      <c r="AT33" s="13"/>
      <c r="AU33" s="13">
        <f>K33+W33+AI33</f>
        <v>92</v>
      </c>
      <c r="AV33" s="13"/>
      <c r="AW33" s="13"/>
      <c r="AX33" s="13"/>
    </row>
    <row r="34" spans="1:68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8" ht="9" customHeight="1" x14ac:dyDescent="0.2">
      <c r="B35" s="9" t="s">
        <v>42</v>
      </c>
    </row>
    <row r="36" spans="1:68" ht="14.25" customHeight="1" x14ac:dyDescent="0.2">
      <c r="B36" s="10" t="s">
        <v>67</v>
      </c>
      <c r="C36" s="13">
        <f>C33+'7月'!C36</f>
        <v>146</v>
      </c>
      <c r="D36" s="13"/>
      <c r="E36" s="13"/>
      <c r="F36" s="13"/>
      <c r="G36" s="13">
        <f>G33+'7月'!G36</f>
        <v>140</v>
      </c>
      <c r="H36" s="13"/>
      <c r="I36" s="13"/>
      <c r="J36" s="13"/>
      <c r="K36" s="13">
        <f>K33+'7月'!K36</f>
        <v>286</v>
      </c>
      <c r="L36" s="13"/>
      <c r="M36" s="13"/>
      <c r="N36" s="13"/>
      <c r="O36" s="13">
        <f>O33+'7月'!O36</f>
        <v>240</v>
      </c>
      <c r="P36" s="13"/>
      <c r="Q36" s="13"/>
      <c r="R36" s="13"/>
      <c r="S36" s="13">
        <f>S33+'7月'!S36</f>
        <v>137</v>
      </c>
      <c r="T36" s="13"/>
      <c r="U36" s="13"/>
      <c r="V36" s="13"/>
      <c r="W36" s="13">
        <f>W33+'7月'!W36</f>
        <v>377</v>
      </c>
      <c r="X36" s="13"/>
      <c r="Y36" s="13"/>
      <c r="Z36" s="13"/>
      <c r="AA36" s="13">
        <f>AA33+'7月'!AA36</f>
        <v>34</v>
      </c>
      <c r="AB36" s="13"/>
      <c r="AC36" s="13"/>
      <c r="AD36" s="13"/>
      <c r="AE36" s="13">
        <f>AE33+'7月'!AE36</f>
        <v>45</v>
      </c>
      <c r="AF36" s="13"/>
      <c r="AG36" s="13"/>
      <c r="AH36" s="13"/>
      <c r="AI36" s="13">
        <f>AA36+AE36</f>
        <v>79</v>
      </c>
      <c r="AJ36" s="13"/>
      <c r="AK36" s="13"/>
      <c r="AL36" s="13"/>
      <c r="AM36" s="13">
        <f>AM33+'7月'!AM36</f>
        <v>420</v>
      </c>
      <c r="AN36" s="13"/>
      <c r="AO36" s="13"/>
      <c r="AP36" s="13"/>
      <c r="AQ36" s="13">
        <f>AQ33+'7月'!AQ36</f>
        <v>322</v>
      </c>
      <c r="AR36" s="13"/>
      <c r="AS36" s="13"/>
      <c r="AT36" s="13"/>
      <c r="AU36" s="13">
        <f>AM36+AQ36</f>
        <v>742</v>
      </c>
      <c r="AV36" s="13"/>
      <c r="AW36" s="13"/>
      <c r="AX36" s="13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8" ht="10.5" customHeight="1" x14ac:dyDescent="0.2">
      <c r="B41" s="15" t="str">
        <f>B33</f>
        <v>8月1日～8月31日</v>
      </c>
      <c r="C41" s="13">
        <v>17</v>
      </c>
      <c r="D41" s="13"/>
      <c r="E41" s="13"/>
      <c r="F41" s="13"/>
      <c r="G41" s="13">
        <v>14</v>
      </c>
      <c r="H41" s="13"/>
      <c r="I41" s="13"/>
      <c r="J41" s="13"/>
      <c r="K41" s="13">
        <f>C41+G41</f>
        <v>31</v>
      </c>
      <c r="L41" s="13"/>
      <c r="M41" s="13"/>
      <c r="N41" s="13"/>
      <c r="O41" s="13">
        <v>13</v>
      </c>
      <c r="P41" s="13"/>
      <c r="Q41" s="13"/>
      <c r="R41" s="13"/>
      <c r="S41" s="13">
        <v>5</v>
      </c>
      <c r="T41" s="13"/>
      <c r="U41" s="13"/>
      <c r="V41" s="13"/>
      <c r="W41" s="13">
        <f>O41+S41</f>
        <v>18</v>
      </c>
      <c r="X41" s="13"/>
      <c r="Y41" s="13"/>
      <c r="Z41" s="13"/>
      <c r="AA41" s="13">
        <v>25</v>
      </c>
      <c r="AB41" s="13"/>
      <c r="AC41" s="13"/>
      <c r="AD41" s="13"/>
      <c r="AE41" s="13">
        <v>20</v>
      </c>
      <c r="AF41" s="13"/>
      <c r="AG41" s="13"/>
      <c r="AH41" s="13"/>
      <c r="AI41" s="13">
        <f>AA41+AE41</f>
        <v>45</v>
      </c>
      <c r="AJ41" s="13"/>
      <c r="AK41" s="13"/>
      <c r="AL41" s="13"/>
      <c r="AM41" s="13">
        <f>C41+O41+AA41</f>
        <v>55</v>
      </c>
      <c r="AN41" s="13"/>
      <c r="AO41" s="13"/>
      <c r="AP41" s="13"/>
      <c r="AQ41" s="13">
        <f>G41+S41+AE41</f>
        <v>39</v>
      </c>
      <c r="AR41" s="13"/>
      <c r="AS41" s="13"/>
      <c r="AT41" s="13"/>
      <c r="AU41" s="13">
        <f>K41+W41+AI41</f>
        <v>94</v>
      </c>
      <c r="AV41" s="13"/>
      <c r="AW41" s="13"/>
      <c r="AX41" s="13"/>
      <c r="BA41" s="11"/>
      <c r="BB41" s="11"/>
      <c r="BC41" s="11"/>
      <c r="BD41" s="11"/>
      <c r="BE41" s="13">
        <f>F9</f>
        <v>-13</v>
      </c>
      <c r="BF41" s="13"/>
      <c r="BG41" s="13"/>
      <c r="BH41" s="13"/>
      <c r="BI41" s="13">
        <f>I9</f>
        <v>11</v>
      </c>
      <c r="BJ41" s="13"/>
      <c r="BK41" s="13"/>
      <c r="BL41" s="13"/>
      <c r="BM41" s="13">
        <f>L9</f>
        <v>-2</v>
      </c>
      <c r="BN41" s="13"/>
      <c r="BO41" s="13"/>
      <c r="BP41" s="13"/>
    </row>
    <row r="42" spans="1:68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4.25" customHeight="1" x14ac:dyDescent="0.2">
      <c r="B44" s="10" t="str">
        <f>B36</f>
        <v>平成26年4月～平成26年8月</v>
      </c>
      <c r="C44" s="13">
        <f>C41+'7月'!C44</f>
        <v>136</v>
      </c>
      <c r="D44" s="13"/>
      <c r="E44" s="13"/>
      <c r="F44" s="13"/>
      <c r="G44" s="13">
        <f>G41+'7月'!G44</f>
        <v>112</v>
      </c>
      <c r="H44" s="13"/>
      <c r="I44" s="13"/>
      <c r="J44" s="13"/>
      <c r="K44" s="13">
        <f>C44+G44</f>
        <v>248</v>
      </c>
      <c r="L44" s="13"/>
      <c r="M44" s="13"/>
      <c r="N44" s="13"/>
      <c r="O44" s="13">
        <f>O41+'7月'!O44</f>
        <v>149</v>
      </c>
      <c r="P44" s="13"/>
      <c r="Q44" s="13"/>
      <c r="R44" s="13"/>
      <c r="S44" s="13">
        <f>S41+'7月'!S44</f>
        <v>97</v>
      </c>
      <c r="T44" s="13"/>
      <c r="U44" s="13"/>
      <c r="V44" s="13"/>
      <c r="W44" s="13">
        <f>W41+'7月'!W44</f>
        <v>246</v>
      </c>
      <c r="X44" s="13"/>
      <c r="Y44" s="13"/>
      <c r="Z44" s="13"/>
      <c r="AA44" s="13">
        <f>AA41+'7月'!AA44</f>
        <v>119</v>
      </c>
      <c r="AB44" s="13"/>
      <c r="AC44" s="13"/>
      <c r="AD44" s="13"/>
      <c r="AE44" s="13">
        <f>AE41+'7月'!AE44</f>
        <v>117</v>
      </c>
      <c r="AF44" s="13"/>
      <c r="AG44" s="13"/>
      <c r="AH44" s="13"/>
      <c r="AI44" s="13">
        <f>AA44+AE44</f>
        <v>236</v>
      </c>
      <c r="AJ44" s="13"/>
      <c r="AK44" s="13"/>
      <c r="AL44" s="13"/>
      <c r="AM44" s="13">
        <f>AM41+'7月'!AM44</f>
        <v>404</v>
      </c>
      <c r="AN44" s="13"/>
      <c r="AO44" s="13"/>
      <c r="AP44" s="13"/>
      <c r="AQ44" s="13">
        <f>AQ41+'7月'!AQ44</f>
        <v>326</v>
      </c>
      <c r="AR44" s="13"/>
      <c r="AS44" s="13"/>
      <c r="AT44" s="13"/>
      <c r="AU44" s="13">
        <f>AM44+AQ44</f>
        <v>730</v>
      </c>
      <c r="AV44" s="13"/>
      <c r="AW44" s="13"/>
      <c r="AX44" s="13"/>
      <c r="BA44" s="11"/>
      <c r="BB44" s="11"/>
      <c r="BC44" s="11"/>
      <c r="BD44" s="11"/>
      <c r="BE44" s="13">
        <f>BE41+'7月'!BE44</f>
        <v>16</v>
      </c>
      <c r="BF44" s="13"/>
      <c r="BG44" s="13"/>
      <c r="BH44" s="13"/>
      <c r="BI44" s="13">
        <f>BI41+'7月'!BI44</f>
        <v>-4</v>
      </c>
      <c r="BJ44" s="13"/>
      <c r="BK44" s="13"/>
      <c r="BL44" s="13"/>
      <c r="BM44" s="13">
        <f>BE44+BI44</f>
        <v>12</v>
      </c>
      <c r="BN44" s="13"/>
      <c r="BO44" s="13"/>
      <c r="BP44" s="13"/>
    </row>
    <row r="45" spans="1:68" ht="15.4" customHeight="1" x14ac:dyDescent="0.2">
      <c r="AQ45" s="11"/>
    </row>
    <row r="46" spans="1:68" x14ac:dyDescent="0.2">
      <c r="A46" s="12" t="s">
        <v>68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P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125" style="1" customWidth="1"/>
    <col min="6" max="7" width="1.625" style="1" customWidth="1"/>
    <col min="8" max="8" width="2.875" style="1" customWidth="1"/>
    <col min="9" max="10" width="1.625" style="1" customWidth="1"/>
    <col min="11" max="11" width="2.375" style="1" customWidth="1"/>
    <col min="12" max="13" width="1.625" style="1" customWidth="1"/>
    <col min="14" max="14" width="2.25" style="1" customWidth="1"/>
    <col min="15" max="15" width="1" style="1" customWidth="1"/>
    <col min="16" max="19" width="2" style="1" customWidth="1"/>
    <col min="20" max="20" width="2.125" style="1" customWidth="1"/>
    <col min="21" max="29" width="1.625" style="1" customWidth="1"/>
    <col min="30" max="30" width="2.125" style="1" customWidth="1"/>
    <col min="3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69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17114</v>
      </c>
      <c r="D5" s="13"/>
      <c r="E5" s="13"/>
      <c r="F5" s="13">
        <v>17323</v>
      </c>
      <c r="G5" s="13"/>
      <c r="H5" s="13"/>
      <c r="I5" s="13">
        <v>19247</v>
      </c>
      <c r="J5" s="13"/>
      <c r="K5" s="13"/>
      <c r="L5" s="13">
        <f>F5+I5</f>
        <v>36570</v>
      </c>
      <c r="M5" s="13"/>
      <c r="N5" s="13"/>
      <c r="P5" s="22" t="s">
        <v>15</v>
      </c>
      <c r="Q5" s="22"/>
      <c r="R5" s="22"/>
      <c r="S5" s="22"/>
      <c r="T5" s="22"/>
      <c r="U5" s="13">
        <v>4332</v>
      </c>
      <c r="V5" s="13"/>
      <c r="W5" s="13"/>
      <c r="X5" s="13">
        <v>4233</v>
      </c>
      <c r="Y5" s="13"/>
      <c r="Z5" s="13"/>
      <c r="AA5" s="13">
        <v>4817</v>
      </c>
      <c r="AB5" s="13"/>
      <c r="AC5" s="13"/>
      <c r="AD5" s="13">
        <f>X5+AA5</f>
        <v>9050</v>
      </c>
      <c r="AE5" s="13"/>
      <c r="AF5" s="13"/>
      <c r="AG5" s="13">
        <v>2309</v>
      </c>
      <c r="AH5" s="13"/>
      <c r="AI5" s="13"/>
      <c r="AJ5" s="13">
        <v>2253</v>
      </c>
      <c r="AK5" s="13"/>
      <c r="AL5" s="13"/>
      <c r="AM5" s="13">
        <v>2562</v>
      </c>
      <c r="AN5" s="13"/>
      <c r="AO5" s="13"/>
      <c r="AP5" s="13">
        <f>AJ5+AM5</f>
        <v>4815</v>
      </c>
      <c r="AQ5" s="13"/>
      <c r="AR5" s="13"/>
      <c r="AS5" s="13">
        <v>4142</v>
      </c>
      <c r="AT5" s="13"/>
      <c r="AU5" s="13"/>
      <c r="AV5" s="13">
        <v>4041</v>
      </c>
      <c r="AW5" s="13"/>
      <c r="AX5" s="13"/>
      <c r="AY5" s="13">
        <v>4642</v>
      </c>
      <c r="AZ5" s="13"/>
      <c r="BA5" s="13"/>
      <c r="BB5" s="13">
        <f>AV5+AY5</f>
        <v>8683</v>
      </c>
      <c r="BC5" s="13"/>
      <c r="BD5" s="13"/>
      <c r="BE5" s="13">
        <f>BE14+BE24</f>
        <v>3009</v>
      </c>
      <c r="BF5" s="13"/>
      <c r="BG5" s="13"/>
      <c r="BH5" s="13">
        <f>BH14+BH24</f>
        <v>3191</v>
      </c>
      <c r="BI5" s="13"/>
      <c r="BJ5" s="13"/>
      <c r="BK5" s="13">
        <f>BK14+BK24</f>
        <v>3490</v>
      </c>
      <c r="BL5" s="13"/>
      <c r="BM5" s="13"/>
      <c r="BN5" s="13">
        <f>BH5+BK5</f>
        <v>6681</v>
      </c>
      <c r="BO5" s="13"/>
      <c r="BP5" s="13"/>
    </row>
    <row r="6" spans="1:68" ht="13.15" customHeight="1" x14ac:dyDescent="0.2">
      <c r="B6" s="5" t="s">
        <v>70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平成26年9月末現在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'8月'!C5</f>
        <v>17111</v>
      </c>
      <c r="D7" s="13"/>
      <c r="E7" s="13"/>
      <c r="F7" s="13">
        <f>'8月'!F5</f>
        <v>17343</v>
      </c>
      <c r="G7" s="13"/>
      <c r="H7" s="13"/>
      <c r="I7" s="13">
        <f>'8月'!I5</f>
        <v>19253</v>
      </c>
      <c r="J7" s="13"/>
      <c r="K7" s="13"/>
      <c r="L7" s="13">
        <f>F7+I7</f>
        <v>36596</v>
      </c>
      <c r="M7" s="13"/>
      <c r="N7" s="13"/>
      <c r="P7" s="22" t="s">
        <v>18</v>
      </c>
      <c r="Q7" s="22"/>
      <c r="R7" s="22"/>
      <c r="S7" s="22"/>
      <c r="T7" s="22"/>
      <c r="U7" s="13">
        <f>'8月'!U5</f>
        <v>4332</v>
      </c>
      <c r="V7" s="13"/>
      <c r="W7" s="13"/>
      <c r="X7" s="13">
        <f>'8月'!X5</f>
        <v>4244</v>
      </c>
      <c r="Y7" s="13"/>
      <c r="Z7" s="13"/>
      <c r="AA7" s="13">
        <f>'8月'!AA5</f>
        <v>4820</v>
      </c>
      <c r="AB7" s="13"/>
      <c r="AC7" s="13"/>
      <c r="AD7" s="13">
        <f>X7+AA7</f>
        <v>9064</v>
      </c>
      <c r="AE7" s="13"/>
      <c r="AF7" s="13"/>
      <c r="AG7" s="13">
        <f>'8月'!AG5</f>
        <v>2305</v>
      </c>
      <c r="AH7" s="13"/>
      <c r="AI7" s="13"/>
      <c r="AJ7" s="13">
        <f>'8月'!AJ5</f>
        <v>2249</v>
      </c>
      <c r="AK7" s="13"/>
      <c r="AL7" s="13"/>
      <c r="AM7" s="13">
        <f>'8月'!AM5</f>
        <v>2554</v>
      </c>
      <c r="AN7" s="13"/>
      <c r="AO7" s="13"/>
      <c r="AP7" s="13">
        <f>AJ7+AM7</f>
        <v>4803</v>
      </c>
      <c r="AQ7" s="13"/>
      <c r="AR7" s="13"/>
      <c r="AS7" s="13">
        <f>'8月'!AS5</f>
        <v>4142</v>
      </c>
      <c r="AT7" s="13"/>
      <c r="AU7" s="13"/>
      <c r="AV7" s="13">
        <f>'8月'!AV5</f>
        <v>4043</v>
      </c>
      <c r="AW7" s="13"/>
      <c r="AX7" s="13"/>
      <c r="AY7" s="13">
        <f>'8月'!AY5</f>
        <v>4642</v>
      </c>
      <c r="AZ7" s="13"/>
      <c r="BA7" s="13"/>
      <c r="BB7" s="13">
        <f>AV7+AY7</f>
        <v>8685</v>
      </c>
      <c r="BC7" s="13"/>
      <c r="BD7" s="13"/>
      <c r="BE7" s="13">
        <f>'8月'!BE5</f>
        <v>3003</v>
      </c>
      <c r="BF7" s="13"/>
      <c r="BG7" s="13"/>
      <c r="BH7" s="13">
        <f>'8月'!BH5</f>
        <v>3189</v>
      </c>
      <c r="BI7" s="13"/>
      <c r="BJ7" s="13"/>
      <c r="BK7" s="13">
        <f>'8月'!BK5</f>
        <v>3481</v>
      </c>
      <c r="BL7" s="13"/>
      <c r="BM7" s="13"/>
      <c r="BN7" s="13">
        <f>BH7+BK7</f>
        <v>6670</v>
      </c>
      <c r="BO7" s="13"/>
      <c r="BP7" s="13"/>
    </row>
    <row r="8" spans="1:68" ht="13.15" customHeight="1" x14ac:dyDescent="0.2">
      <c r="B8" s="5" t="s">
        <v>65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平成26年8月末現在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3</v>
      </c>
      <c r="D9" s="13"/>
      <c r="E9" s="13"/>
      <c r="F9" s="13">
        <f>F5-F7</f>
        <v>-20</v>
      </c>
      <c r="G9" s="13"/>
      <c r="H9" s="13"/>
      <c r="I9" s="13">
        <f>I5-I7</f>
        <v>-6</v>
      </c>
      <c r="J9" s="13"/>
      <c r="K9" s="13"/>
      <c r="L9" s="13">
        <f>L5-L7</f>
        <v>-26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0</v>
      </c>
      <c r="V9" s="13"/>
      <c r="W9" s="13"/>
      <c r="X9" s="13">
        <f>X5-X7</f>
        <v>-11</v>
      </c>
      <c r="Y9" s="13"/>
      <c r="Z9" s="13"/>
      <c r="AA9" s="13">
        <f>AA5-AA7</f>
        <v>-3</v>
      </c>
      <c r="AB9" s="13"/>
      <c r="AC9" s="13"/>
      <c r="AD9" s="13">
        <f>AD5-AD7</f>
        <v>-14</v>
      </c>
      <c r="AE9" s="13"/>
      <c r="AF9" s="13"/>
      <c r="AG9" s="13">
        <f>AG5-AG7</f>
        <v>4</v>
      </c>
      <c r="AH9" s="13"/>
      <c r="AI9" s="13"/>
      <c r="AJ9" s="13">
        <f>AJ5-AJ7</f>
        <v>4</v>
      </c>
      <c r="AK9" s="13"/>
      <c r="AL9" s="13"/>
      <c r="AM9" s="13">
        <f>AM5-AM7</f>
        <v>8</v>
      </c>
      <c r="AN9" s="13"/>
      <c r="AO9" s="13"/>
      <c r="AP9" s="13">
        <f>AP5-AP7</f>
        <v>12</v>
      </c>
      <c r="AQ9" s="13"/>
      <c r="AR9" s="13"/>
      <c r="AS9" s="13">
        <f>AS5-AS7</f>
        <v>0</v>
      </c>
      <c r="AT9" s="13"/>
      <c r="AU9" s="13"/>
      <c r="AV9" s="13">
        <f>AV5-AV7</f>
        <v>-2</v>
      </c>
      <c r="AW9" s="13"/>
      <c r="AX9" s="13"/>
      <c r="AY9" s="13">
        <f>AY5-AY7</f>
        <v>0</v>
      </c>
      <c r="AZ9" s="13"/>
      <c r="BA9" s="13"/>
      <c r="BB9" s="13">
        <f>BB5-BB7</f>
        <v>-2</v>
      </c>
      <c r="BC9" s="13"/>
      <c r="BD9" s="13"/>
      <c r="BE9" s="13">
        <f>BE5-BE7</f>
        <v>6</v>
      </c>
      <c r="BF9" s="13"/>
      <c r="BG9" s="13"/>
      <c r="BH9" s="13">
        <f>BH5-BH7</f>
        <v>2</v>
      </c>
      <c r="BI9" s="13"/>
      <c r="BJ9" s="13"/>
      <c r="BK9" s="13">
        <f>BK5-BK7</f>
        <v>9</v>
      </c>
      <c r="BL9" s="13"/>
      <c r="BM9" s="13"/>
      <c r="BN9" s="13">
        <f>BN5-BN7</f>
        <v>11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平成26年9月末現在</v>
      </c>
      <c r="C13" s="23"/>
      <c r="D13" s="23"/>
      <c r="E13" s="23"/>
      <c r="F13" s="13">
        <v>40</v>
      </c>
      <c r="G13" s="13"/>
      <c r="H13" s="13"/>
      <c r="I13" s="13">
        <v>97</v>
      </c>
      <c r="J13" s="13"/>
      <c r="K13" s="13"/>
      <c r="L13" s="13">
        <f>F13+I13</f>
        <v>137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2006</v>
      </c>
      <c r="V14" s="13"/>
      <c r="W14" s="13"/>
      <c r="X14" s="13">
        <v>2084</v>
      </c>
      <c r="Y14" s="13"/>
      <c r="Z14" s="13"/>
      <c r="AA14" s="13">
        <v>2108</v>
      </c>
      <c r="AB14" s="13"/>
      <c r="AC14" s="13"/>
      <c r="AD14" s="13">
        <f>X14+AA14</f>
        <v>4192</v>
      </c>
      <c r="AE14" s="13"/>
      <c r="AF14" s="13"/>
      <c r="AG14" s="13">
        <v>578</v>
      </c>
      <c r="AH14" s="13"/>
      <c r="AI14" s="13"/>
      <c r="AJ14" s="13">
        <v>662</v>
      </c>
      <c r="AK14" s="13"/>
      <c r="AL14" s="13"/>
      <c r="AM14" s="13">
        <v>718</v>
      </c>
      <c r="AN14" s="13"/>
      <c r="AO14" s="13"/>
      <c r="AP14" s="13">
        <f>AJ14+AM14</f>
        <v>1380</v>
      </c>
      <c r="AQ14" s="13"/>
      <c r="AR14" s="13"/>
      <c r="AS14" s="13">
        <v>738</v>
      </c>
      <c r="AT14" s="13"/>
      <c r="AU14" s="13"/>
      <c r="AV14" s="13">
        <v>859</v>
      </c>
      <c r="AW14" s="13"/>
      <c r="AX14" s="13"/>
      <c r="AY14" s="13">
        <v>910</v>
      </c>
      <c r="AZ14" s="13"/>
      <c r="BA14" s="13"/>
      <c r="BB14" s="13">
        <f>AV14+AY14</f>
        <v>1769</v>
      </c>
      <c r="BC14" s="13"/>
      <c r="BD14" s="13"/>
      <c r="BE14" s="13">
        <v>598</v>
      </c>
      <c r="BF14" s="13"/>
      <c r="BG14" s="13"/>
      <c r="BH14" s="13">
        <v>544</v>
      </c>
      <c r="BI14" s="13"/>
      <c r="BJ14" s="13"/>
      <c r="BK14" s="13">
        <v>553</v>
      </c>
      <c r="BL14" s="13"/>
      <c r="BM14" s="13"/>
      <c r="BN14" s="13">
        <f>BH14+BK14</f>
        <v>1097</v>
      </c>
      <c r="BO14" s="13"/>
      <c r="BP14" s="13"/>
    </row>
    <row r="15" spans="1:68" ht="13.15" customHeight="1" x14ac:dyDescent="0.2">
      <c r="P15" s="21" t="str">
        <f>P6</f>
        <v>平成26年9月末現在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'8月'!U14</f>
        <v>2010</v>
      </c>
      <c r="V16" s="13"/>
      <c r="W16" s="13"/>
      <c r="X16" s="13">
        <f>'8月'!X14</f>
        <v>2094</v>
      </c>
      <c r="Y16" s="13"/>
      <c r="Z16" s="13"/>
      <c r="AA16" s="13">
        <f>'8月'!AA14</f>
        <v>2125</v>
      </c>
      <c r="AB16" s="13"/>
      <c r="AC16" s="13"/>
      <c r="AD16" s="13">
        <f>X16+AA16</f>
        <v>4219</v>
      </c>
      <c r="AE16" s="13"/>
      <c r="AF16" s="13"/>
      <c r="AG16" s="13">
        <f>'8月'!AG14</f>
        <v>580</v>
      </c>
      <c r="AH16" s="13"/>
      <c r="AI16" s="13"/>
      <c r="AJ16" s="13">
        <f>'8月'!AJ14</f>
        <v>665</v>
      </c>
      <c r="AK16" s="13"/>
      <c r="AL16" s="13"/>
      <c r="AM16" s="13">
        <f>'8月'!AM14</f>
        <v>720</v>
      </c>
      <c r="AN16" s="13"/>
      <c r="AO16" s="13"/>
      <c r="AP16" s="13">
        <f>AJ16+AM16</f>
        <v>1385</v>
      </c>
      <c r="AQ16" s="13"/>
      <c r="AR16" s="13"/>
      <c r="AS16" s="13">
        <f>'8月'!AS14</f>
        <v>739</v>
      </c>
      <c r="AT16" s="13"/>
      <c r="AU16" s="13"/>
      <c r="AV16" s="13">
        <f>'8月'!AV14</f>
        <v>859</v>
      </c>
      <c r="AW16" s="13"/>
      <c r="AX16" s="13"/>
      <c r="AY16" s="13">
        <f>'8月'!AY14</f>
        <v>911</v>
      </c>
      <c r="AZ16" s="13"/>
      <c r="BA16" s="13"/>
      <c r="BB16" s="13">
        <f>AV16+AY16</f>
        <v>1770</v>
      </c>
      <c r="BC16" s="13"/>
      <c r="BD16" s="13"/>
      <c r="BE16" s="13">
        <f>'8月'!BE14</f>
        <v>595</v>
      </c>
      <c r="BF16" s="13"/>
      <c r="BG16" s="13"/>
      <c r="BH16" s="13">
        <f>'8月'!BH14</f>
        <v>545</v>
      </c>
      <c r="BI16" s="13"/>
      <c r="BJ16" s="13"/>
      <c r="BK16" s="13">
        <f>'8月'!BK14</f>
        <v>552</v>
      </c>
      <c r="BL16" s="13"/>
      <c r="BM16" s="13"/>
      <c r="BN16" s="13">
        <f>BH16+BK16</f>
        <v>1097</v>
      </c>
      <c r="BO16" s="13"/>
      <c r="BP16" s="13"/>
    </row>
    <row r="17" spans="1:68" ht="13.15" customHeight="1" x14ac:dyDescent="0.2">
      <c r="P17" s="21" t="str">
        <f>P8</f>
        <v>平成26年8月末現在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-4</v>
      </c>
      <c r="V18" s="13"/>
      <c r="W18" s="13"/>
      <c r="X18" s="13">
        <f>X14-X16</f>
        <v>-10</v>
      </c>
      <c r="Y18" s="13"/>
      <c r="Z18" s="13"/>
      <c r="AA18" s="13">
        <f>AA14-AA16</f>
        <v>-17</v>
      </c>
      <c r="AB18" s="13"/>
      <c r="AC18" s="13"/>
      <c r="AD18" s="13">
        <f>AD14-AD16</f>
        <v>-27</v>
      </c>
      <c r="AE18" s="13"/>
      <c r="AF18" s="13"/>
      <c r="AG18" s="13">
        <f>AG14-AG16</f>
        <v>-2</v>
      </c>
      <c r="AH18" s="13"/>
      <c r="AI18" s="13"/>
      <c r="AJ18" s="13">
        <f>AJ14-AJ16</f>
        <v>-3</v>
      </c>
      <c r="AK18" s="13"/>
      <c r="AL18" s="13"/>
      <c r="AM18" s="13">
        <f>AM14-AM16</f>
        <v>-2</v>
      </c>
      <c r="AN18" s="13"/>
      <c r="AO18" s="13"/>
      <c r="AP18" s="13">
        <f>AP14-AP16</f>
        <v>-5</v>
      </c>
      <c r="AQ18" s="13"/>
      <c r="AR18" s="13"/>
      <c r="AS18" s="13">
        <f>AS14-AS16</f>
        <v>-1</v>
      </c>
      <c r="AT18" s="13"/>
      <c r="AU18" s="13"/>
      <c r="AV18" s="13">
        <f>AV14-AV16</f>
        <v>0</v>
      </c>
      <c r="AW18" s="13"/>
      <c r="AX18" s="13"/>
      <c r="AY18" s="13">
        <f>AY14-AY16</f>
        <v>-1</v>
      </c>
      <c r="AZ18" s="13"/>
      <c r="BA18" s="13"/>
      <c r="BB18" s="13">
        <f>BB14-BB16</f>
        <v>-1</v>
      </c>
      <c r="BC18" s="13"/>
      <c r="BD18" s="13"/>
      <c r="BE18" s="13">
        <f>BE14-BE16</f>
        <v>3</v>
      </c>
      <c r="BF18" s="13"/>
      <c r="BG18" s="13"/>
      <c r="BH18" s="13">
        <f>BH14-BH16</f>
        <v>-1</v>
      </c>
      <c r="BI18" s="13"/>
      <c r="BJ18" s="13"/>
      <c r="BK18" s="13">
        <f>BK14-BK16</f>
        <v>1</v>
      </c>
      <c r="BL18" s="13"/>
      <c r="BM18" s="13"/>
      <c r="BN18" s="13">
        <f>BN14-BN16</f>
        <v>0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1890</v>
      </c>
      <c r="D23" s="13"/>
      <c r="E23" s="13"/>
      <c r="F23" s="13"/>
      <c r="G23" s="13">
        <v>1916</v>
      </c>
      <c r="H23" s="13"/>
      <c r="I23" s="13"/>
      <c r="J23" s="13"/>
      <c r="K23" s="13">
        <f>C23+G23</f>
        <v>3806</v>
      </c>
      <c r="L23" s="13"/>
      <c r="M23" s="13"/>
      <c r="N23" s="13"/>
      <c r="O23" s="13">
        <v>10241</v>
      </c>
      <c r="P23" s="13"/>
      <c r="Q23" s="13"/>
      <c r="R23" s="13"/>
      <c r="S23" s="13">
        <v>9612</v>
      </c>
      <c r="T23" s="13"/>
      <c r="U23" s="13"/>
      <c r="V23" s="13"/>
      <c r="W23" s="13">
        <f>O23+S23</f>
        <v>19853</v>
      </c>
      <c r="X23" s="13"/>
      <c r="Y23" s="13"/>
      <c r="Z23" s="13"/>
      <c r="AA23" s="13">
        <v>5192</v>
      </c>
      <c r="AB23" s="13"/>
      <c r="AC23" s="13"/>
      <c r="AD23" s="13"/>
      <c r="AE23" s="13">
        <v>7719</v>
      </c>
      <c r="AF23" s="13"/>
      <c r="AG23" s="13"/>
      <c r="AH23" s="13"/>
      <c r="AI23" s="13">
        <f>AA23+AE23</f>
        <v>12911</v>
      </c>
      <c r="AJ23" s="13"/>
      <c r="AK23" s="13"/>
      <c r="AL23" s="13"/>
      <c r="AM23" s="13">
        <f>C23+O23+AA23</f>
        <v>17323</v>
      </c>
      <c r="AN23" s="13"/>
      <c r="AO23" s="13"/>
      <c r="AP23" s="13"/>
      <c r="AQ23" s="13">
        <f>G23+S23+AE23</f>
        <v>19247</v>
      </c>
      <c r="AR23" s="13"/>
      <c r="AS23" s="13"/>
      <c r="AT23" s="13"/>
      <c r="AU23" s="13">
        <f>K23+W23+AI23</f>
        <v>36570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2411</v>
      </c>
      <c r="BF24" s="13"/>
      <c r="BG24" s="13"/>
      <c r="BH24" s="13">
        <v>2647</v>
      </c>
      <c r="BI24" s="13"/>
      <c r="BJ24" s="13"/>
      <c r="BK24" s="13">
        <v>2937</v>
      </c>
      <c r="BL24" s="13"/>
      <c r="BM24" s="13"/>
      <c r="BN24" s="13">
        <f>BH24+BK24</f>
        <v>5584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5.1681706316652996E-2</v>
      </c>
      <c r="D25" s="19"/>
      <c r="E25" s="19"/>
      <c r="F25" s="19"/>
      <c r="G25" s="19">
        <f>G23/AU23</f>
        <v>5.2392671588733938E-2</v>
      </c>
      <c r="H25" s="19"/>
      <c r="I25" s="19"/>
      <c r="J25" s="19"/>
      <c r="K25" s="19">
        <f>K23/AU23</f>
        <v>0.10407437790538693</v>
      </c>
      <c r="L25" s="19"/>
      <c r="M25" s="19"/>
      <c r="N25" s="19"/>
      <c r="O25" s="19">
        <f>O23/AU23</f>
        <v>0.28003828274541975</v>
      </c>
      <c r="P25" s="19"/>
      <c r="Q25" s="19"/>
      <c r="R25" s="19"/>
      <c r="S25" s="19">
        <f>S23/AU23</f>
        <v>0.26283839212469234</v>
      </c>
      <c r="T25" s="19"/>
      <c r="U25" s="19"/>
      <c r="V25" s="19"/>
      <c r="W25" s="19">
        <f>W23/AU23</f>
        <v>0.54287667487011215</v>
      </c>
      <c r="X25" s="19"/>
      <c r="Y25" s="19"/>
      <c r="Z25" s="19"/>
      <c r="AA25" s="19">
        <f>AA23/AU23</f>
        <v>0.14197429587093247</v>
      </c>
      <c r="AB25" s="19"/>
      <c r="AC25" s="19"/>
      <c r="AD25" s="19"/>
      <c r="AE25" s="19">
        <f>AE23/AU23</f>
        <v>0.21107465135356851</v>
      </c>
      <c r="AF25" s="19"/>
      <c r="AG25" s="19"/>
      <c r="AH25" s="19"/>
      <c r="AI25" s="19">
        <f>AI23/AU23</f>
        <v>0.35304894722450098</v>
      </c>
      <c r="AJ25" s="19"/>
      <c r="AK25" s="19"/>
      <c r="AL25" s="19"/>
      <c r="AM25" s="19">
        <f>AM23/AU23</f>
        <v>0.47369428493300519</v>
      </c>
      <c r="AN25" s="19"/>
      <c r="AO25" s="19"/>
      <c r="AP25" s="19"/>
      <c r="AQ25" s="19">
        <f>AQ23/AU23</f>
        <v>0.52630571506699475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'8月'!BE24</f>
        <v>2408</v>
      </c>
      <c r="BF26" s="13"/>
      <c r="BG26" s="13"/>
      <c r="BH26" s="13">
        <f>'8月'!BH24</f>
        <v>2644</v>
      </c>
      <c r="BI26" s="13"/>
      <c r="BJ26" s="13"/>
      <c r="BK26" s="13">
        <f>'8月'!BK24</f>
        <v>2929</v>
      </c>
      <c r="BL26" s="13"/>
      <c r="BM26" s="13"/>
      <c r="BN26" s="13">
        <f>BH26+BK26</f>
        <v>5573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3</v>
      </c>
      <c r="BF28" s="13"/>
      <c r="BG28" s="13"/>
      <c r="BH28" s="13">
        <f>BH24-BH26</f>
        <v>3</v>
      </c>
      <c r="BI28" s="13"/>
      <c r="BJ28" s="13"/>
      <c r="BK28" s="13">
        <f>BK24-BK26</f>
        <v>8</v>
      </c>
      <c r="BL28" s="13"/>
      <c r="BM28" s="13"/>
      <c r="BN28" s="13">
        <f>BN24-BN26</f>
        <v>11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8" x14ac:dyDescent="0.2">
      <c r="B33" s="15" t="s">
        <v>71</v>
      </c>
      <c r="C33" s="13">
        <v>17</v>
      </c>
      <c r="D33" s="13"/>
      <c r="E33" s="13"/>
      <c r="F33" s="13"/>
      <c r="G33" s="13">
        <v>19</v>
      </c>
      <c r="H33" s="13"/>
      <c r="I33" s="13"/>
      <c r="J33" s="13"/>
      <c r="K33" s="13">
        <f>C33+G33</f>
        <v>36</v>
      </c>
      <c r="L33" s="13"/>
      <c r="M33" s="13"/>
      <c r="N33" s="13"/>
      <c r="O33" s="13">
        <v>23</v>
      </c>
      <c r="P33" s="13"/>
      <c r="Q33" s="13"/>
      <c r="R33" s="13"/>
      <c r="S33" s="13">
        <v>17</v>
      </c>
      <c r="T33" s="13"/>
      <c r="U33" s="13"/>
      <c r="V33" s="13"/>
      <c r="W33" s="13">
        <f>O33+S33</f>
        <v>40</v>
      </c>
      <c r="X33" s="13"/>
      <c r="Y33" s="13"/>
      <c r="Z33" s="13"/>
      <c r="AA33" s="13">
        <v>14</v>
      </c>
      <c r="AB33" s="13"/>
      <c r="AC33" s="13"/>
      <c r="AD33" s="13"/>
      <c r="AE33" s="13">
        <v>8</v>
      </c>
      <c r="AF33" s="13"/>
      <c r="AG33" s="13"/>
      <c r="AH33" s="13"/>
      <c r="AI33" s="13">
        <f>AA33+AE33</f>
        <v>22</v>
      </c>
      <c r="AJ33" s="13"/>
      <c r="AK33" s="13"/>
      <c r="AL33" s="13"/>
      <c r="AM33" s="13">
        <f>C33+O33+AA33</f>
        <v>54</v>
      </c>
      <c r="AN33" s="13"/>
      <c r="AO33" s="13"/>
      <c r="AP33" s="13"/>
      <c r="AQ33" s="13">
        <f>G33+S33+AE33</f>
        <v>44</v>
      </c>
      <c r="AR33" s="13"/>
      <c r="AS33" s="13"/>
      <c r="AT33" s="13"/>
      <c r="AU33" s="13">
        <f>K33+W33+AI33</f>
        <v>98</v>
      </c>
      <c r="AV33" s="13"/>
      <c r="AW33" s="13"/>
      <c r="AX33" s="13"/>
    </row>
    <row r="34" spans="1:68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8" ht="9" customHeight="1" x14ac:dyDescent="0.2">
      <c r="B35" s="9" t="s">
        <v>42</v>
      </c>
    </row>
    <row r="36" spans="1:68" ht="14.25" customHeight="1" x14ac:dyDescent="0.2">
      <c r="B36" s="10" t="s">
        <v>72</v>
      </c>
      <c r="C36" s="13">
        <f>C33+'8月'!C36</f>
        <v>163</v>
      </c>
      <c r="D36" s="13"/>
      <c r="E36" s="13"/>
      <c r="F36" s="13"/>
      <c r="G36" s="13">
        <f>G33+'8月'!G36</f>
        <v>159</v>
      </c>
      <c r="H36" s="13"/>
      <c r="I36" s="13"/>
      <c r="J36" s="13"/>
      <c r="K36" s="13">
        <f>K33+'8月'!K36</f>
        <v>322</v>
      </c>
      <c r="L36" s="13"/>
      <c r="M36" s="13"/>
      <c r="N36" s="13"/>
      <c r="O36" s="13">
        <f>'8月'!O36+O33</f>
        <v>263</v>
      </c>
      <c r="P36" s="13"/>
      <c r="Q36" s="13"/>
      <c r="R36" s="13"/>
      <c r="S36" s="13">
        <f>S33+'8月'!S36</f>
        <v>154</v>
      </c>
      <c r="T36" s="13"/>
      <c r="U36" s="13"/>
      <c r="V36" s="13"/>
      <c r="W36" s="13">
        <f>W33+'8月'!W36</f>
        <v>417</v>
      </c>
      <c r="X36" s="13"/>
      <c r="Y36" s="13"/>
      <c r="Z36" s="13"/>
      <c r="AA36" s="13">
        <f>AA33+'8月'!AA36</f>
        <v>48</v>
      </c>
      <c r="AB36" s="13"/>
      <c r="AC36" s="13"/>
      <c r="AD36" s="13"/>
      <c r="AE36" s="13">
        <f>AE33+'8月'!AE36</f>
        <v>53</v>
      </c>
      <c r="AF36" s="13"/>
      <c r="AG36" s="13"/>
      <c r="AH36" s="13"/>
      <c r="AI36" s="13">
        <f>AI33+'8月'!AI36</f>
        <v>101</v>
      </c>
      <c r="AJ36" s="13"/>
      <c r="AK36" s="13"/>
      <c r="AL36" s="13"/>
      <c r="AM36" s="13">
        <f>AM33+'8月'!AM36</f>
        <v>474</v>
      </c>
      <c r="AN36" s="13"/>
      <c r="AO36" s="13"/>
      <c r="AP36" s="13"/>
      <c r="AQ36" s="13">
        <f>AQ33+'8月'!AQ36</f>
        <v>366</v>
      </c>
      <c r="AR36" s="13"/>
      <c r="AS36" s="13"/>
      <c r="AT36" s="13"/>
      <c r="AU36" s="13">
        <f>AU33+'8月'!AU36</f>
        <v>840</v>
      </c>
      <c r="AV36" s="13"/>
      <c r="AW36" s="13"/>
      <c r="AX36" s="13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8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8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8" ht="10.5" customHeight="1" x14ac:dyDescent="0.2">
      <c r="B41" s="15" t="str">
        <f>B33</f>
        <v>9月1日～9月30日</v>
      </c>
      <c r="C41" s="13">
        <v>21</v>
      </c>
      <c r="D41" s="13"/>
      <c r="E41" s="13"/>
      <c r="F41" s="13"/>
      <c r="G41" s="13">
        <v>18</v>
      </c>
      <c r="H41" s="13"/>
      <c r="I41" s="13"/>
      <c r="J41" s="13"/>
      <c r="K41" s="13">
        <f>C41+G41</f>
        <v>39</v>
      </c>
      <c r="L41" s="13"/>
      <c r="M41" s="13"/>
      <c r="N41" s="13"/>
      <c r="O41" s="13">
        <v>20</v>
      </c>
      <c r="P41" s="13"/>
      <c r="Q41" s="13"/>
      <c r="R41" s="13"/>
      <c r="S41" s="13">
        <v>10</v>
      </c>
      <c r="T41" s="13"/>
      <c r="U41" s="13"/>
      <c r="V41" s="13"/>
      <c r="W41" s="13">
        <f>O41+S41</f>
        <v>30</v>
      </c>
      <c r="X41" s="13"/>
      <c r="Y41" s="13"/>
      <c r="Z41" s="13"/>
      <c r="AA41" s="13">
        <v>33</v>
      </c>
      <c r="AB41" s="13"/>
      <c r="AC41" s="13"/>
      <c r="AD41" s="13"/>
      <c r="AE41" s="13">
        <v>22</v>
      </c>
      <c r="AF41" s="13"/>
      <c r="AG41" s="13"/>
      <c r="AH41" s="13"/>
      <c r="AI41" s="13">
        <f>AA41+AE41</f>
        <v>55</v>
      </c>
      <c r="AJ41" s="13"/>
      <c r="AK41" s="13"/>
      <c r="AL41" s="13"/>
      <c r="AM41" s="13">
        <f>C41+O41+AA41</f>
        <v>74</v>
      </c>
      <c r="AN41" s="13"/>
      <c r="AO41" s="13"/>
      <c r="AP41" s="13"/>
      <c r="AQ41" s="13">
        <f>G41+S41+AE41</f>
        <v>50</v>
      </c>
      <c r="AR41" s="13"/>
      <c r="AS41" s="13"/>
      <c r="AT41" s="13"/>
      <c r="AU41" s="13">
        <f>K41+W41+AI41</f>
        <v>124</v>
      </c>
      <c r="AV41" s="13"/>
      <c r="AW41" s="13"/>
      <c r="AX41" s="13"/>
      <c r="BA41" s="11"/>
      <c r="BB41" s="11"/>
      <c r="BC41" s="11"/>
      <c r="BD41" s="11"/>
      <c r="BE41" s="13">
        <f>F9</f>
        <v>-20</v>
      </c>
      <c r="BF41" s="13"/>
      <c r="BG41" s="13"/>
      <c r="BH41" s="13"/>
      <c r="BI41" s="13">
        <f>I9</f>
        <v>-6</v>
      </c>
      <c r="BJ41" s="13"/>
      <c r="BK41" s="13"/>
      <c r="BL41" s="13"/>
      <c r="BM41" s="13">
        <f>L9</f>
        <v>-26</v>
      </c>
      <c r="BN41" s="13"/>
      <c r="BO41" s="13"/>
      <c r="BP41" s="13"/>
    </row>
    <row r="42" spans="1:68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8" ht="14.25" customHeight="1" x14ac:dyDescent="0.2">
      <c r="B44" s="10" t="str">
        <f>B36</f>
        <v>平成26年4月～平成26年9月</v>
      </c>
      <c r="C44" s="13">
        <f>C41+'8月'!C44</f>
        <v>157</v>
      </c>
      <c r="D44" s="13"/>
      <c r="E44" s="13"/>
      <c r="F44" s="13"/>
      <c r="G44" s="13">
        <f>G41+'8月'!G44</f>
        <v>130</v>
      </c>
      <c r="H44" s="13"/>
      <c r="I44" s="13"/>
      <c r="J44" s="13"/>
      <c r="K44" s="13">
        <f>K41+'8月'!K44</f>
        <v>287</v>
      </c>
      <c r="L44" s="13"/>
      <c r="M44" s="13"/>
      <c r="N44" s="13"/>
      <c r="O44" s="13">
        <f>O41+'8月'!O44</f>
        <v>169</v>
      </c>
      <c r="P44" s="13"/>
      <c r="Q44" s="13"/>
      <c r="R44" s="13"/>
      <c r="S44" s="13">
        <f>S41+'8月'!S44</f>
        <v>107</v>
      </c>
      <c r="T44" s="13"/>
      <c r="U44" s="13"/>
      <c r="V44" s="13"/>
      <c r="W44" s="13">
        <f>W41+'8月'!W44</f>
        <v>276</v>
      </c>
      <c r="X44" s="13"/>
      <c r="Y44" s="13"/>
      <c r="Z44" s="13"/>
      <c r="AA44" s="13">
        <f>AA41+'8月'!AA44</f>
        <v>152</v>
      </c>
      <c r="AB44" s="13"/>
      <c r="AC44" s="13"/>
      <c r="AD44" s="13"/>
      <c r="AE44" s="13">
        <f>AE41+'8月'!AE44</f>
        <v>139</v>
      </c>
      <c r="AF44" s="13"/>
      <c r="AG44" s="13"/>
      <c r="AH44" s="13"/>
      <c r="AI44" s="13">
        <f>AI41+'8月'!AI44</f>
        <v>291</v>
      </c>
      <c r="AJ44" s="13"/>
      <c r="AK44" s="13"/>
      <c r="AL44" s="13"/>
      <c r="AM44" s="13">
        <f>AM41+'8月'!AM44</f>
        <v>478</v>
      </c>
      <c r="AN44" s="13"/>
      <c r="AO44" s="13"/>
      <c r="AP44" s="13"/>
      <c r="AQ44" s="13">
        <f>AQ41+'8月'!AQ44</f>
        <v>376</v>
      </c>
      <c r="AR44" s="13"/>
      <c r="AS44" s="13"/>
      <c r="AT44" s="13"/>
      <c r="AU44" s="13">
        <f>AU41+'8月'!AU44</f>
        <v>854</v>
      </c>
      <c r="AV44" s="13"/>
      <c r="AW44" s="13"/>
      <c r="AX44" s="13"/>
      <c r="BA44" s="11"/>
      <c r="BB44" s="11"/>
      <c r="BC44" s="11"/>
      <c r="BD44" s="11"/>
      <c r="BE44" s="13">
        <f>BE41+'8月'!BE44</f>
        <v>-4</v>
      </c>
      <c r="BF44" s="13"/>
      <c r="BG44" s="13"/>
      <c r="BH44" s="13"/>
      <c r="BI44" s="13">
        <f>BI41+'8月'!BI44</f>
        <v>-10</v>
      </c>
      <c r="BJ44" s="13"/>
      <c r="BK44" s="13"/>
      <c r="BL44" s="13"/>
      <c r="BM44" s="13">
        <f>BM41+'8月'!BM44</f>
        <v>-14</v>
      </c>
      <c r="BN44" s="13"/>
      <c r="BO44" s="13"/>
      <c r="BP44" s="13"/>
    </row>
    <row r="45" spans="1:68" ht="15.4" customHeight="1" x14ac:dyDescent="0.2">
      <c r="AQ45" s="11"/>
    </row>
    <row r="46" spans="1:68" x14ac:dyDescent="0.2">
      <c r="A46" s="12" t="s">
        <v>73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O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31" width="1.625" style="1" customWidth="1"/>
    <col min="32" max="32" width="1.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74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17112</v>
      </c>
      <c r="D5" s="13"/>
      <c r="E5" s="13"/>
      <c r="F5" s="13">
        <v>17327</v>
      </c>
      <c r="G5" s="13"/>
      <c r="H5" s="13"/>
      <c r="I5" s="13">
        <v>19215</v>
      </c>
      <c r="J5" s="13"/>
      <c r="K5" s="13"/>
      <c r="L5" s="13">
        <f>F5+I5</f>
        <v>36542</v>
      </c>
      <c r="M5" s="13"/>
      <c r="N5" s="13"/>
      <c r="P5" s="22" t="s">
        <v>15</v>
      </c>
      <c r="Q5" s="22"/>
      <c r="R5" s="22"/>
      <c r="S5" s="22"/>
      <c r="T5" s="22"/>
      <c r="U5" s="13">
        <v>4333</v>
      </c>
      <c r="V5" s="13"/>
      <c r="W5" s="13"/>
      <c r="X5" s="13">
        <v>4227</v>
      </c>
      <c r="Y5" s="13"/>
      <c r="Z5" s="13"/>
      <c r="AA5" s="13">
        <v>4814</v>
      </c>
      <c r="AB5" s="13"/>
      <c r="AC5" s="13"/>
      <c r="AD5" s="13">
        <f>X5+AA5</f>
        <v>9041</v>
      </c>
      <c r="AE5" s="13"/>
      <c r="AF5" s="13"/>
      <c r="AG5" s="13">
        <v>2317</v>
      </c>
      <c r="AH5" s="13"/>
      <c r="AI5" s="13"/>
      <c r="AJ5" s="13">
        <v>2253</v>
      </c>
      <c r="AK5" s="13"/>
      <c r="AL5" s="13"/>
      <c r="AM5" s="13">
        <v>2558</v>
      </c>
      <c r="AN5" s="13"/>
      <c r="AO5" s="13"/>
      <c r="AP5" s="13">
        <f>AJ5+AM5</f>
        <v>4811</v>
      </c>
      <c r="AQ5" s="13"/>
      <c r="AR5" s="13"/>
      <c r="AS5" s="13">
        <v>4132</v>
      </c>
      <c r="AT5" s="13"/>
      <c r="AU5" s="13"/>
      <c r="AV5" s="13">
        <v>4047</v>
      </c>
      <c r="AW5" s="13"/>
      <c r="AX5" s="13"/>
      <c r="AY5" s="13">
        <v>4625</v>
      </c>
      <c r="AZ5" s="13"/>
      <c r="BA5" s="13"/>
      <c r="BB5" s="13">
        <f>AV5+AY5</f>
        <v>8672</v>
      </c>
      <c r="BC5" s="13"/>
      <c r="BD5" s="13"/>
      <c r="BE5" s="13">
        <f>BE14+BE24</f>
        <v>3013</v>
      </c>
      <c r="BF5" s="13"/>
      <c r="BG5" s="13"/>
      <c r="BH5" s="13">
        <f>BH14+BH24</f>
        <v>3192</v>
      </c>
      <c r="BI5" s="13"/>
      <c r="BJ5" s="13"/>
      <c r="BK5" s="13">
        <f>BK14+BK24</f>
        <v>3487</v>
      </c>
      <c r="BL5" s="13"/>
      <c r="BM5" s="13"/>
      <c r="BN5" s="13">
        <f>BH5+BK5</f>
        <v>6679</v>
      </c>
      <c r="BO5" s="13"/>
      <c r="BP5" s="13"/>
    </row>
    <row r="6" spans="1:68" ht="13.15" customHeight="1" x14ac:dyDescent="0.2">
      <c r="B6" s="5" t="s">
        <v>75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平成26年10月末現在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'9月'!C5</f>
        <v>17114</v>
      </c>
      <c r="D7" s="13"/>
      <c r="E7" s="13"/>
      <c r="F7" s="13">
        <f>'9月'!F5</f>
        <v>17323</v>
      </c>
      <c r="G7" s="13"/>
      <c r="H7" s="13"/>
      <c r="I7" s="13">
        <f>'9月'!I5</f>
        <v>19247</v>
      </c>
      <c r="J7" s="13"/>
      <c r="K7" s="13"/>
      <c r="L7" s="13">
        <f>F7+I7</f>
        <v>36570</v>
      </c>
      <c r="M7" s="13"/>
      <c r="N7" s="13"/>
      <c r="P7" s="22" t="s">
        <v>18</v>
      </c>
      <c r="Q7" s="22"/>
      <c r="R7" s="22"/>
      <c r="S7" s="22"/>
      <c r="T7" s="22"/>
      <c r="U7" s="13">
        <f>'9月'!U5</f>
        <v>4332</v>
      </c>
      <c r="V7" s="13"/>
      <c r="W7" s="13"/>
      <c r="X7" s="13">
        <f>'9月'!X5</f>
        <v>4233</v>
      </c>
      <c r="Y7" s="13"/>
      <c r="Z7" s="13"/>
      <c r="AA7" s="13">
        <f>'9月'!AA5</f>
        <v>4817</v>
      </c>
      <c r="AB7" s="13"/>
      <c r="AC7" s="13"/>
      <c r="AD7" s="13">
        <f>X7+AA7</f>
        <v>9050</v>
      </c>
      <c r="AE7" s="13"/>
      <c r="AF7" s="13"/>
      <c r="AG7" s="13">
        <f>'9月'!AG5</f>
        <v>2309</v>
      </c>
      <c r="AH7" s="13"/>
      <c r="AI7" s="13"/>
      <c r="AJ7" s="13">
        <f>'9月'!AJ5</f>
        <v>2253</v>
      </c>
      <c r="AK7" s="13"/>
      <c r="AL7" s="13"/>
      <c r="AM7" s="13">
        <f>'9月'!AM5</f>
        <v>2562</v>
      </c>
      <c r="AN7" s="13"/>
      <c r="AO7" s="13"/>
      <c r="AP7" s="13">
        <f>AJ7+AM7</f>
        <v>4815</v>
      </c>
      <c r="AQ7" s="13"/>
      <c r="AR7" s="13"/>
      <c r="AS7" s="13">
        <f>'9月'!AS5</f>
        <v>4142</v>
      </c>
      <c r="AT7" s="13"/>
      <c r="AU7" s="13"/>
      <c r="AV7" s="13">
        <f>'9月'!AV5</f>
        <v>4041</v>
      </c>
      <c r="AW7" s="13"/>
      <c r="AX7" s="13"/>
      <c r="AY7" s="13">
        <f>'9月'!AY5</f>
        <v>4642</v>
      </c>
      <c r="AZ7" s="13"/>
      <c r="BA7" s="13"/>
      <c r="BB7" s="13">
        <f>AV7+AY7</f>
        <v>8683</v>
      </c>
      <c r="BC7" s="13"/>
      <c r="BD7" s="13"/>
      <c r="BE7" s="13">
        <f>'9月'!BE5</f>
        <v>3009</v>
      </c>
      <c r="BF7" s="13"/>
      <c r="BG7" s="13"/>
      <c r="BH7" s="13">
        <f>'9月'!BH5</f>
        <v>3191</v>
      </c>
      <c r="BI7" s="13"/>
      <c r="BJ7" s="13"/>
      <c r="BK7" s="13">
        <f>'9月'!BK5</f>
        <v>3490</v>
      </c>
      <c r="BL7" s="13"/>
      <c r="BM7" s="13"/>
      <c r="BN7" s="13">
        <f>BH7+BK7</f>
        <v>6681</v>
      </c>
      <c r="BO7" s="13"/>
      <c r="BP7" s="13"/>
    </row>
    <row r="8" spans="1:68" ht="13.15" customHeight="1" x14ac:dyDescent="0.2">
      <c r="B8" s="5" t="s">
        <v>70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平成26年9月末現在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-2</v>
      </c>
      <c r="D9" s="13"/>
      <c r="E9" s="13"/>
      <c r="F9" s="13">
        <f>F5-F7</f>
        <v>4</v>
      </c>
      <c r="G9" s="13"/>
      <c r="H9" s="13"/>
      <c r="I9" s="13">
        <f>I5-I7</f>
        <v>-32</v>
      </c>
      <c r="J9" s="13"/>
      <c r="K9" s="13"/>
      <c r="L9" s="13">
        <f>L5-L7</f>
        <v>-28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1</v>
      </c>
      <c r="V9" s="13"/>
      <c r="W9" s="13"/>
      <c r="X9" s="13">
        <f>X5-X7</f>
        <v>-6</v>
      </c>
      <c r="Y9" s="13"/>
      <c r="Z9" s="13"/>
      <c r="AA9" s="13">
        <f>AA5-AA7</f>
        <v>-3</v>
      </c>
      <c r="AB9" s="13"/>
      <c r="AC9" s="13"/>
      <c r="AD9" s="13">
        <f>AD5-AD7</f>
        <v>-9</v>
      </c>
      <c r="AE9" s="13"/>
      <c r="AF9" s="13"/>
      <c r="AG9" s="13">
        <f>AG5-AG7</f>
        <v>8</v>
      </c>
      <c r="AH9" s="13"/>
      <c r="AI9" s="13"/>
      <c r="AJ9" s="13">
        <f>AJ5-AJ7</f>
        <v>0</v>
      </c>
      <c r="AK9" s="13"/>
      <c r="AL9" s="13"/>
      <c r="AM9" s="13">
        <f>AM5-AM7</f>
        <v>-4</v>
      </c>
      <c r="AN9" s="13"/>
      <c r="AO9" s="13"/>
      <c r="AP9" s="13">
        <f>AP5-AP7</f>
        <v>-4</v>
      </c>
      <c r="AQ9" s="13"/>
      <c r="AR9" s="13"/>
      <c r="AS9" s="13">
        <f>AS5-AS7</f>
        <v>-10</v>
      </c>
      <c r="AT9" s="13"/>
      <c r="AU9" s="13"/>
      <c r="AV9" s="13">
        <f>AV5-AV7</f>
        <v>6</v>
      </c>
      <c r="AW9" s="13"/>
      <c r="AX9" s="13"/>
      <c r="AY9" s="13">
        <f>AY5-AY7</f>
        <v>-17</v>
      </c>
      <c r="AZ9" s="13"/>
      <c r="BA9" s="13"/>
      <c r="BB9" s="13">
        <f>BB5-BB7</f>
        <v>-11</v>
      </c>
      <c r="BC9" s="13"/>
      <c r="BD9" s="13"/>
      <c r="BE9" s="13">
        <f>BE5-BE7</f>
        <v>4</v>
      </c>
      <c r="BF9" s="13"/>
      <c r="BG9" s="13"/>
      <c r="BH9" s="13">
        <f>BH5-BH7</f>
        <v>1</v>
      </c>
      <c r="BI9" s="13"/>
      <c r="BJ9" s="13"/>
      <c r="BK9" s="13">
        <f>BK5-BK7</f>
        <v>-3</v>
      </c>
      <c r="BL9" s="13"/>
      <c r="BM9" s="13"/>
      <c r="BN9" s="13">
        <f>BN5-BN7</f>
        <v>-2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平成26年10月末現在</v>
      </c>
      <c r="C13" s="23"/>
      <c r="D13" s="23"/>
      <c r="E13" s="23"/>
      <c r="F13" s="13">
        <v>50</v>
      </c>
      <c r="G13" s="13"/>
      <c r="H13" s="13"/>
      <c r="I13" s="13">
        <v>96</v>
      </c>
      <c r="J13" s="13"/>
      <c r="K13" s="13"/>
      <c r="L13" s="13">
        <f>F13+I13</f>
        <v>146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1998</v>
      </c>
      <c r="V14" s="13"/>
      <c r="W14" s="13"/>
      <c r="X14" s="13">
        <v>2082</v>
      </c>
      <c r="Y14" s="13"/>
      <c r="Z14" s="13"/>
      <c r="AA14" s="13">
        <v>2100</v>
      </c>
      <c r="AB14" s="13"/>
      <c r="AC14" s="13"/>
      <c r="AD14" s="13">
        <f>X14+AA14</f>
        <v>4182</v>
      </c>
      <c r="AE14" s="13"/>
      <c r="AF14" s="13"/>
      <c r="AG14" s="13">
        <v>580</v>
      </c>
      <c r="AH14" s="13"/>
      <c r="AI14" s="13"/>
      <c r="AJ14" s="13">
        <v>662</v>
      </c>
      <c r="AK14" s="13"/>
      <c r="AL14" s="13"/>
      <c r="AM14" s="13">
        <v>722</v>
      </c>
      <c r="AN14" s="13"/>
      <c r="AO14" s="13"/>
      <c r="AP14" s="13">
        <f>AJ14+AM14</f>
        <v>1384</v>
      </c>
      <c r="AQ14" s="13"/>
      <c r="AR14" s="13"/>
      <c r="AS14" s="13">
        <v>739</v>
      </c>
      <c r="AT14" s="13"/>
      <c r="AU14" s="13"/>
      <c r="AV14" s="13">
        <v>864</v>
      </c>
      <c r="AW14" s="13"/>
      <c r="AX14" s="13"/>
      <c r="AY14" s="13">
        <v>909</v>
      </c>
      <c r="AZ14" s="13"/>
      <c r="BA14" s="13"/>
      <c r="BB14" s="13">
        <f>AV14+AY14</f>
        <v>1773</v>
      </c>
      <c r="BC14" s="13"/>
      <c r="BD14" s="13"/>
      <c r="BE14" s="13">
        <v>602</v>
      </c>
      <c r="BF14" s="13"/>
      <c r="BG14" s="13"/>
      <c r="BH14" s="13">
        <v>544</v>
      </c>
      <c r="BI14" s="13"/>
      <c r="BJ14" s="13"/>
      <c r="BK14" s="13">
        <v>555</v>
      </c>
      <c r="BL14" s="13"/>
      <c r="BM14" s="13"/>
      <c r="BN14" s="13">
        <f>BH14+BK14</f>
        <v>1099</v>
      </c>
      <c r="BO14" s="13"/>
      <c r="BP14" s="13"/>
    </row>
    <row r="15" spans="1:68" ht="13.15" customHeight="1" x14ac:dyDescent="0.2">
      <c r="P15" s="21" t="str">
        <f>P6</f>
        <v>平成26年10月末現在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'9月'!U14</f>
        <v>2006</v>
      </c>
      <c r="V16" s="13"/>
      <c r="W16" s="13"/>
      <c r="X16" s="13">
        <f>'9月'!X14</f>
        <v>2084</v>
      </c>
      <c r="Y16" s="13"/>
      <c r="Z16" s="13"/>
      <c r="AA16" s="13">
        <f>'9月'!AA14</f>
        <v>2108</v>
      </c>
      <c r="AB16" s="13"/>
      <c r="AC16" s="13"/>
      <c r="AD16" s="13">
        <f>X16+AA16</f>
        <v>4192</v>
      </c>
      <c r="AE16" s="13"/>
      <c r="AF16" s="13"/>
      <c r="AG16" s="13">
        <f>'9月'!AG14</f>
        <v>578</v>
      </c>
      <c r="AH16" s="13"/>
      <c r="AI16" s="13"/>
      <c r="AJ16" s="13">
        <f>'9月'!AJ14</f>
        <v>662</v>
      </c>
      <c r="AK16" s="13"/>
      <c r="AL16" s="13"/>
      <c r="AM16" s="13">
        <f>'9月'!AM14</f>
        <v>718</v>
      </c>
      <c r="AN16" s="13"/>
      <c r="AO16" s="13"/>
      <c r="AP16" s="13">
        <f>AJ16+AM16</f>
        <v>1380</v>
      </c>
      <c r="AQ16" s="13"/>
      <c r="AR16" s="13"/>
      <c r="AS16" s="13">
        <f>'9月'!AS14</f>
        <v>738</v>
      </c>
      <c r="AT16" s="13"/>
      <c r="AU16" s="13"/>
      <c r="AV16" s="13">
        <f>'9月'!AV14</f>
        <v>859</v>
      </c>
      <c r="AW16" s="13"/>
      <c r="AX16" s="13"/>
      <c r="AY16" s="13">
        <f>'9月'!AY14</f>
        <v>910</v>
      </c>
      <c r="AZ16" s="13"/>
      <c r="BA16" s="13"/>
      <c r="BB16" s="13">
        <f>AV16+AY16</f>
        <v>1769</v>
      </c>
      <c r="BC16" s="13"/>
      <c r="BD16" s="13"/>
      <c r="BE16" s="13">
        <f>'9月'!BE14</f>
        <v>598</v>
      </c>
      <c r="BF16" s="13"/>
      <c r="BG16" s="13"/>
      <c r="BH16" s="13">
        <f>'9月'!BH14</f>
        <v>544</v>
      </c>
      <c r="BI16" s="13"/>
      <c r="BJ16" s="13"/>
      <c r="BK16" s="13">
        <f>'9月'!BK14</f>
        <v>553</v>
      </c>
      <c r="BL16" s="13"/>
      <c r="BM16" s="13"/>
      <c r="BN16" s="13">
        <f>BH16+BK16</f>
        <v>1097</v>
      </c>
      <c r="BO16" s="13"/>
      <c r="BP16" s="13"/>
    </row>
    <row r="17" spans="1:68" ht="13.15" customHeight="1" x14ac:dyDescent="0.2">
      <c r="P17" s="21" t="str">
        <f>P8</f>
        <v>平成26年9月末現在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-8</v>
      </c>
      <c r="V18" s="13"/>
      <c r="W18" s="13"/>
      <c r="X18" s="13">
        <f>X14-X16</f>
        <v>-2</v>
      </c>
      <c r="Y18" s="13"/>
      <c r="Z18" s="13"/>
      <c r="AA18" s="13">
        <f>AA14-AA16</f>
        <v>-8</v>
      </c>
      <c r="AB18" s="13"/>
      <c r="AC18" s="13"/>
      <c r="AD18" s="13">
        <f>AD14-AD16</f>
        <v>-10</v>
      </c>
      <c r="AE18" s="13"/>
      <c r="AF18" s="13"/>
      <c r="AG18" s="13">
        <f>AG14-AG16</f>
        <v>2</v>
      </c>
      <c r="AH18" s="13"/>
      <c r="AI18" s="13"/>
      <c r="AJ18" s="13">
        <f>AJ14-AJ16</f>
        <v>0</v>
      </c>
      <c r="AK18" s="13"/>
      <c r="AL18" s="13"/>
      <c r="AM18" s="13">
        <f>AM14-AM16</f>
        <v>4</v>
      </c>
      <c r="AN18" s="13"/>
      <c r="AO18" s="13"/>
      <c r="AP18" s="13">
        <f>AP14-AP16</f>
        <v>4</v>
      </c>
      <c r="AQ18" s="13"/>
      <c r="AR18" s="13"/>
      <c r="AS18" s="13">
        <f>AS14-AS16</f>
        <v>1</v>
      </c>
      <c r="AT18" s="13"/>
      <c r="AU18" s="13"/>
      <c r="AV18" s="13">
        <f>AV14-AV16</f>
        <v>5</v>
      </c>
      <c r="AW18" s="13"/>
      <c r="AX18" s="13"/>
      <c r="AY18" s="13">
        <f>AY14-AY16</f>
        <v>-1</v>
      </c>
      <c r="AZ18" s="13"/>
      <c r="BA18" s="13"/>
      <c r="BB18" s="13">
        <f>BB14-BB16</f>
        <v>4</v>
      </c>
      <c r="BC18" s="13"/>
      <c r="BD18" s="13"/>
      <c r="BE18" s="13">
        <f>BE14-BE16</f>
        <v>4</v>
      </c>
      <c r="BF18" s="13"/>
      <c r="BG18" s="13"/>
      <c r="BH18" s="13">
        <f>BH14-BH16</f>
        <v>0</v>
      </c>
      <c r="BI18" s="13"/>
      <c r="BJ18" s="13"/>
      <c r="BK18" s="13">
        <f>BK14-BK16</f>
        <v>2</v>
      </c>
      <c r="BL18" s="13"/>
      <c r="BM18" s="13"/>
      <c r="BN18" s="13">
        <f>BN14-BN16</f>
        <v>2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1886</v>
      </c>
      <c r="D23" s="13"/>
      <c r="E23" s="13"/>
      <c r="F23" s="13"/>
      <c r="G23" s="13">
        <v>1910</v>
      </c>
      <c r="H23" s="13"/>
      <c r="I23" s="13"/>
      <c r="J23" s="13"/>
      <c r="K23" s="13">
        <f>C23+G23</f>
        <v>3796</v>
      </c>
      <c r="L23" s="13"/>
      <c r="M23" s="13"/>
      <c r="N23" s="13"/>
      <c r="O23" s="13">
        <v>10237</v>
      </c>
      <c r="P23" s="13"/>
      <c r="Q23" s="13"/>
      <c r="R23" s="13"/>
      <c r="S23" s="13">
        <v>9591</v>
      </c>
      <c r="T23" s="13"/>
      <c r="U23" s="13"/>
      <c r="V23" s="13"/>
      <c r="W23" s="13">
        <f>O23+S23</f>
        <v>19828</v>
      </c>
      <c r="X23" s="13"/>
      <c r="Y23" s="13"/>
      <c r="Z23" s="13"/>
      <c r="AA23" s="13">
        <v>5204</v>
      </c>
      <c r="AB23" s="13"/>
      <c r="AC23" s="13"/>
      <c r="AD23" s="13"/>
      <c r="AE23" s="13">
        <v>7714</v>
      </c>
      <c r="AF23" s="13"/>
      <c r="AG23" s="13"/>
      <c r="AH23" s="13"/>
      <c r="AI23" s="13">
        <f>AA23+AE23</f>
        <v>12918</v>
      </c>
      <c r="AJ23" s="13"/>
      <c r="AK23" s="13"/>
      <c r="AL23" s="13"/>
      <c r="AM23" s="13">
        <f>C23+O23+AA23</f>
        <v>17327</v>
      </c>
      <c r="AN23" s="13"/>
      <c r="AO23" s="13"/>
      <c r="AP23" s="13"/>
      <c r="AQ23" s="13">
        <f>G23+S23+AE23</f>
        <v>19215</v>
      </c>
      <c r="AR23" s="13"/>
      <c r="AS23" s="13"/>
      <c r="AT23" s="13"/>
      <c r="AU23" s="13">
        <f>K23+W23+AI23</f>
        <v>36542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2411</v>
      </c>
      <c r="BF24" s="13"/>
      <c r="BG24" s="13"/>
      <c r="BH24" s="13">
        <v>2648</v>
      </c>
      <c r="BI24" s="13"/>
      <c r="BJ24" s="13"/>
      <c r="BK24" s="13">
        <v>2932</v>
      </c>
      <c r="BL24" s="13"/>
      <c r="BM24" s="13"/>
      <c r="BN24" s="13">
        <f>BH24+BK24</f>
        <v>5580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5.1611843905642822E-2</v>
      </c>
      <c r="D25" s="19"/>
      <c r="E25" s="19"/>
      <c r="F25" s="19"/>
      <c r="G25" s="19">
        <f>G23/AU23</f>
        <v>5.2268622407093207E-2</v>
      </c>
      <c r="H25" s="19"/>
      <c r="I25" s="19"/>
      <c r="J25" s="19"/>
      <c r="K25" s="19">
        <f>K23/AU23</f>
        <v>0.10388046631273604</v>
      </c>
      <c r="L25" s="19"/>
      <c r="M25" s="19"/>
      <c r="N25" s="19"/>
      <c r="O25" s="19">
        <f>O23/AU23</f>
        <v>0.28014339663948334</v>
      </c>
      <c r="P25" s="19"/>
      <c r="Q25" s="19"/>
      <c r="R25" s="19"/>
      <c r="S25" s="19">
        <f>S23/AU23</f>
        <v>0.26246510864211042</v>
      </c>
      <c r="T25" s="19"/>
      <c r="U25" s="19"/>
      <c r="V25" s="19"/>
      <c r="W25" s="19">
        <f>W23/AU23</f>
        <v>0.54260850528159377</v>
      </c>
      <c r="X25" s="19"/>
      <c r="Y25" s="19"/>
      <c r="Z25" s="19"/>
      <c r="AA25" s="19">
        <f>AA23/AU23</f>
        <v>0.14241147173115867</v>
      </c>
      <c r="AB25" s="19"/>
      <c r="AC25" s="19"/>
      <c r="AD25" s="19"/>
      <c r="AE25" s="19">
        <f>AE23/AU23</f>
        <v>0.21109955667451152</v>
      </c>
      <c r="AF25" s="19"/>
      <c r="AG25" s="19"/>
      <c r="AH25" s="19"/>
      <c r="AI25" s="19">
        <f>AI23/AU23</f>
        <v>0.35351102840567017</v>
      </c>
      <c r="AJ25" s="19"/>
      <c r="AK25" s="19"/>
      <c r="AL25" s="19"/>
      <c r="AM25" s="19">
        <f>AM23/AU23</f>
        <v>0.47416671227628482</v>
      </c>
      <c r="AN25" s="19"/>
      <c r="AO25" s="19"/>
      <c r="AP25" s="19"/>
      <c r="AQ25" s="19">
        <f>AQ23/AU23</f>
        <v>0.52583328772371518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'9月'!BE24</f>
        <v>2411</v>
      </c>
      <c r="BF26" s="13"/>
      <c r="BG26" s="13"/>
      <c r="BH26" s="13">
        <f>'9月'!BH24</f>
        <v>2647</v>
      </c>
      <c r="BI26" s="13"/>
      <c r="BJ26" s="13"/>
      <c r="BK26" s="13">
        <f>'9月'!BK24</f>
        <v>2937</v>
      </c>
      <c r="BL26" s="13"/>
      <c r="BM26" s="13"/>
      <c r="BN26" s="13">
        <f>BH26+BK26</f>
        <v>5584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0</v>
      </c>
      <c r="BF28" s="13"/>
      <c r="BG28" s="13"/>
      <c r="BH28" s="13">
        <f>BH24-BH26</f>
        <v>1</v>
      </c>
      <c r="BI28" s="13"/>
      <c r="BJ28" s="13"/>
      <c r="BK28" s="13">
        <f>BK24-BK26</f>
        <v>-5</v>
      </c>
      <c r="BL28" s="13"/>
      <c r="BM28" s="13"/>
      <c r="BN28" s="13">
        <f>BN24-BN26</f>
        <v>-4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76</v>
      </c>
      <c r="C33" s="13">
        <v>25</v>
      </c>
      <c r="D33" s="13"/>
      <c r="E33" s="13"/>
      <c r="F33" s="13"/>
      <c r="G33" s="13">
        <v>16</v>
      </c>
      <c r="H33" s="13"/>
      <c r="I33" s="13"/>
      <c r="J33" s="13"/>
      <c r="K33" s="13">
        <f>C33+G33</f>
        <v>41</v>
      </c>
      <c r="L33" s="13"/>
      <c r="M33" s="13"/>
      <c r="N33" s="13"/>
      <c r="O33" s="13">
        <v>20</v>
      </c>
      <c r="P33" s="13"/>
      <c r="Q33" s="13"/>
      <c r="R33" s="13"/>
      <c r="S33" s="13">
        <v>12</v>
      </c>
      <c r="T33" s="13"/>
      <c r="U33" s="13"/>
      <c r="V33" s="13"/>
      <c r="W33" s="13">
        <f>O33+S33</f>
        <v>32</v>
      </c>
      <c r="X33" s="13"/>
      <c r="Y33" s="13"/>
      <c r="Z33" s="13"/>
      <c r="AA33" s="13">
        <v>14</v>
      </c>
      <c r="AB33" s="13"/>
      <c r="AC33" s="13"/>
      <c r="AD33" s="13"/>
      <c r="AE33" s="13">
        <v>10</v>
      </c>
      <c r="AF33" s="13"/>
      <c r="AG33" s="13"/>
      <c r="AH33" s="13"/>
      <c r="AI33" s="13">
        <f>AA33+AE33</f>
        <v>24</v>
      </c>
      <c r="AJ33" s="13"/>
      <c r="AK33" s="13"/>
      <c r="AL33" s="13"/>
      <c r="AM33" s="13">
        <f>C33+O33+AA33</f>
        <v>59</v>
      </c>
      <c r="AN33" s="13"/>
      <c r="AO33" s="13"/>
      <c r="AP33" s="13"/>
      <c r="AQ33" s="13">
        <f>G33+S33+AE33</f>
        <v>38</v>
      </c>
      <c r="AR33" s="13"/>
      <c r="AS33" s="13"/>
      <c r="AT33" s="13"/>
      <c r="AU33" s="13">
        <f>K33+W33+AI33</f>
        <v>97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77</v>
      </c>
      <c r="C36" s="13">
        <f>C33+'9月'!C36</f>
        <v>188</v>
      </c>
      <c r="D36" s="13"/>
      <c r="E36" s="13"/>
      <c r="F36" s="13"/>
      <c r="G36" s="13">
        <f>G33+'9月'!G36</f>
        <v>175</v>
      </c>
      <c r="H36" s="13"/>
      <c r="I36" s="13"/>
      <c r="J36" s="13"/>
      <c r="K36" s="13">
        <f>K33+'9月'!K36</f>
        <v>363</v>
      </c>
      <c r="L36" s="13"/>
      <c r="M36" s="13"/>
      <c r="N36" s="13"/>
      <c r="O36" s="13">
        <f>O33+'9月'!O36</f>
        <v>283</v>
      </c>
      <c r="P36" s="13"/>
      <c r="Q36" s="13"/>
      <c r="R36" s="13"/>
      <c r="S36" s="13">
        <f>S33+'9月'!S36</f>
        <v>166</v>
      </c>
      <c r="T36" s="13"/>
      <c r="U36" s="13"/>
      <c r="V36" s="13"/>
      <c r="W36" s="13">
        <f>W33+'9月'!W36</f>
        <v>449</v>
      </c>
      <c r="X36" s="13"/>
      <c r="Y36" s="13"/>
      <c r="Z36" s="13"/>
      <c r="AA36" s="13">
        <f>AA33+'9月'!AA36</f>
        <v>62</v>
      </c>
      <c r="AB36" s="13"/>
      <c r="AC36" s="13"/>
      <c r="AD36" s="13"/>
      <c r="AE36" s="13">
        <f>AE33+'9月'!AE36</f>
        <v>63</v>
      </c>
      <c r="AF36" s="13"/>
      <c r="AG36" s="13"/>
      <c r="AH36" s="13"/>
      <c r="AI36" s="13">
        <f>AI33+'9月'!AI36</f>
        <v>125</v>
      </c>
      <c r="AJ36" s="13"/>
      <c r="AK36" s="13"/>
      <c r="AL36" s="13"/>
      <c r="AM36" s="13">
        <f>AM33+'9月'!AM36</f>
        <v>533</v>
      </c>
      <c r="AN36" s="13"/>
      <c r="AO36" s="13"/>
      <c r="AP36" s="13"/>
      <c r="AQ36" s="13">
        <f>AQ33+'9月'!AQ36</f>
        <v>404</v>
      </c>
      <c r="AR36" s="13"/>
      <c r="AS36" s="13"/>
      <c r="AT36" s="13"/>
      <c r="AU36" s="13">
        <f>AU33+'9月'!AU36</f>
        <v>937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10月1日～10月31日</v>
      </c>
      <c r="C41" s="13">
        <v>17</v>
      </c>
      <c r="D41" s="13"/>
      <c r="E41" s="13"/>
      <c r="F41" s="13"/>
      <c r="G41" s="13">
        <v>21</v>
      </c>
      <c r="H41" s="13"/>
      <c r="I41" s="13"/>
      <c r="J41" s="13"/>
      <c r="K41" s="13">
        <f>C41+G41</f>
        <v>38</v>
      </c>
      <c r="L41" s="13"/>
      <c r="M41" s="13"/>
      <c r="N41" s="13"/>
      <c r="O41" s="13">
        <v>18</v>
      </c>
      <c r="P41" s="13"/>
      <c r="Q41" s="13"/>
      <c r="R41" s="13"/>
      <c r="S41" s="13">
        <v>20</v>
      </c>
      <c r="T41" s="13"/>
      <c r="U41" s="13"/>
      <c r="V41" s="13"/>
      <c r="W41" s="13">
        <f>O41+S41</f>
        <v>38</v>
      </c>
      <c r="X41" s="13"/>
      <c r="Y41" s="13"/>
      <c r="Z41" s="13"/>
      <c r="AA41" s="13">
        <v>20</v>
      </c>
      <c r="AB41" s="13"/>
      <c r="AC41" s="13"/>
      <c r="AD41" s="13"/>
      <c r="AE41" s="13">
        <v>29</v>
      </c>
      <c r="AF41" s="13"/>
      <c r="AG41" s="13"/>
      <c r="AH41" s="13"/>
      <c r="AI41" s="13">
        <f>AA41+AE41</f>
        <v>49</v>
      </c>
      <c r="AJ41" s="13"/>
      <c r="AK41" s="13"/>
      <c r="AL41" s="13"/>
      <c r="AM41" s="13">
        <f>C41+O41+AA41</f>
        <v>55</v>
      </c>
      <c r="AN41" s="13"/>
      <c r="AO41" s="13"/>
      <c r="AP41" s="13"/>
      <c r="AQ41" s="13">
        <f>G41+S41+AE41</f>
        <v>70</v>
      </c>
      <c r="AR41" s="13"/>
      <c r="AS41" s="13"/>
      <c r="AT41" s="13"/>
      <c r="AU41" s="13">
        <f>K41+W41+AI41</f>
        <v>125</v>
      </c>
      <c r="AV41" s="13"/>
      <c r="AW41" s="13"/>
      <c r="AX41" s="13"/>
      <c r="BA41" s="11"/>
      <c r="BB41" s="11"/>
      <c r="BC41" s="11"/>
      <c r="BD41" s="11"/>
      <c r="BE41" s="13">
        <f>F9</f>
        <v>4</v>
      </c>
      <c r="BF41" s="13"/>
      <c r="BG41" s="13"/>
      <c r="BH41" s="13"/>
      <c r="BI41" s="13">
        <f>I9</f>
        <v>-32</v>
      </c>
      <c r="BJ41" s="13"/>
      <c r="BK41" s="13"/>
      <c r="BL41" s="13"/>
      <c r="BM41" s="13">
        <f>L9</f>
        <v>-28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平成26年4月～平成26年10月</v>
      </c>
      <c r="C44" s="13">
        <f>C41+'9月'!C44</f>
        <v>174</v>
      </c>
      <c r="D44" s="13"/>
      <c r="E44" s="13"/>
      <c r="F44" s="13"/>
      <c r="G44" s="13">
        <f>G41+'9月'!G44</f>
        <v>151</v>
      </c>
      <c r="H44" s="13"/>
      <c r="I44" s="13"/>
      <c r="J44" s="13"/>
      <c r="K44" s="13">
        <f>K41+'9月'!K44</f>
        <v>325</v>
      </c>
      <c r="L44" s="13"/>
      <c r="M44" s="13"/>
      <c r="N44" s="13"/>
      <c r="O44" s="13">
        <f>O41+'9月'!O44</f>
        <v>187</v>
      </c>
      <c r="P44" s="13"/>
      <c r="Q44" s="13"/>
      <c r="R44" s="13"/>
      <c r="S44" s="13">
        <f>S41+'9月'!S44</f>
        <v>127</v>
      </c>
      <c r="T44" s="13"/>
      <c r="U44" s="13"/>
      <c r="V44" s="13"/>
      <c r="W44" s="13">
        <f>W41+'9月'!W44</f>
        <v>314</v>
      </c>
      <c r="X44" s="13"/>
      <c r="Y44" s="13"/>
      <c r="Z44" s="13"/>
      <c r="AA44" s="13">
        <f>AA41+'9月'!AA44</f>
        <v>172</v>
      </c>
      <c r="AB44" s="13"/>
      <c r="AC44" s="13"/>
      <c r="AD44" s="13"/>
      <c r="AE44" s="13">
        <f>AE41+'9月'!AE44</f>
        <v>168</v>
      </c>
      <c r="AF44" s="13"/>
      <c r="AG44" s="13"/>
      <c r="AH44" s="13"/>
      <c r="AI44" s="13">
        <f>AI41+'9月'!AI44</f>
        <v>340</v>
      </c>
      <c r="AJ44" s="13"/>
      <c r="AK44" s="13"/>
      <c r="AL44" s="13"/>
      <c r="AM44" s="13">
        <f>AM41+'9月'!AM44</f>
        <v>533</v>
      </c>
      <c r="AN44" s="13"/>
      <c r="AO44" s="13"/>
      <c r="AP44" s="13"/>
      <c r="AQ44" s="13">
        <f>AQ41+'9月'!AQ44</f>
        <v>446</v>
      </c>
      <c r="AR44" s="13"/>
      <c r="AS44" s="13"/>
      <c r="AT44" s="13"/>
      <c r="AU44" s="13">
        <f>AU41+'9月'!AU44</f>
        <v>979</v>
      </c>
      <c r="AV44" s="13"/>
      <c r="AW44" s="13"/>
      <c r="AX44" s="13"/>
      <c r="BA44" s="11"/>
      <c r="BB44" s="11"/>
      <c r="BC44" s="11"/>
      <c r="BD44" s="11"/>
      <c r="BE44" s="13">
        <f>BE41+'9月'!BE44</f>
        <v>0</v>
      </c>
      <c r="BF44" s="13"/>
      <c r="BG44" s="13"/>
      <c r="BH44" s="13"/>
      <c r="BI44" s="13">
        <f>BI41+'9月'!BI44</f>
        <v>-42</v>
      </c>
      <c r="BJ44" s="13"/>
      <c r="BK44" s="13"/>
      <c r="BL44" s="13"/>
      <c r="BM44" s="13">
        <f>BM41+'9月'!BM44</f>
        <v>-42</v>
      </c>
      <c r="BN44" s="13"/>
      <c r="BO44" s="13"/>
      <c r="BP44" s="13"/>
    </row>
    <row r="45" spans="1:69" ht="15.4" customHeight="1" x14ac:dyDescent="0.2">
      <c r="AQ45" s="11"/>
    </row>
    <row r="46" spans="1:69" x14ac:dyDescent="0.2">
      <c r="A46" s="12" t="s">
        <v>78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24.2" customHeight="1" x14ac:dyDescent="0.2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16" t="s">
        <v>1</v>
      </c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16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16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13">
        <v>17097</v>
      </c>
      <c r="D5" s="13"/>
      <c r="E5" s="13"/>
      <c r="F5" s="13">
        <v>17302</v>
      </c>
      <c r="G5" s="13"/>
      <c r="H5" s="13"/>
      <c r="I5" s="13">
        <v>19185</v>
      </c>
      <c r="J5" s="13"/>
      <c r="K5" s="13"/>
      <c r="L5" s="13">
        <f>F5+I5</f>
        <v>36487</v>
      </c>
      <c r="M5" s="13"/>
      <c r="N5" s="13"/>
      <c r="P5" s="22" t="s">
        <v>15</v>
      </c>
      <c r="Q5" s="22"/>
      <c r="R5" s="22"/>
      <c r="S5" s="22"/>
      <c r="T5" s="22"/>
      <c r="U5" s="13">
        <v>4329</v>
      </c>
      <c r="V5" s="13"/>
      <c r="W5" s="13"/>
      <c r="X5" s="13">
        <v>4224</v>
      </c>
      <c r="Y5" s="13"/>
      <c r="Z5" s="13"/>
      <c r="AA5" s="13">
        <v>4800</v>
      </c>
      <c r="AB5" s="13"/>
      <c r="AC5" s="13"/>
      <c r="AD5" s="13">
        <f>X5+AA5</f>
        <v>9024</v>
      </c>
      <c r="AE5" s="13"/>
      <c r="AF5" s="13"/>
      <c r="AG5" s="13">
        <v>2320</v>
      </c>
      <c r="AH5" s="13"/>
      <c r="AI5" s="13"/>
      <c r="AJ5" s="13">
        <v>2253</v>
      </c>
      <c r="AK5" s="13"/>
      <c r="AL5" s="13"/>
      <c r="AM5" s="13">
        <v>2558</v>
      </c>
      <c r="AN5" s="13"/>
      <c r="AO5" s="13"/>
      <c r="AP5" s="13">
        <f>AJ5+AM5</f>
        <v>4811</v>
      </c>
      <c r="AQ5" s="13"/>
      <c r="AR5" s="13"/>
      <c r="AS5" s="13">
        <v>4126</v>
      </c>
      <c r="AT5" s="13"/>
      <c r="AU5" s="13"/>
      <c r="AV5" s="13">
        <v>4035</v>
      </c>
      <c r="AW5" s="13"/>
      <c r="AX5" s="13"/>
      <c r="AY5" s="13">
        <v>4610</v>
      </c>
      <c r="AZ5" s="13"/>
      <c r="BA5" s="13"/>
      <c r="BB5" s="13">
        <f>AV5+AY5</f>
        <v>8645</v>
      </c>
      <c r="BC5" s="13"/>
      <c r="BD5" s="13"/>
      <c r="BE5" s="13">
        <f>BE14+BE24</f>
        <v>3015</v>
      </c>
      <c r="BF5" s="13"/>
      <c r="BG5" s="13"/>
      <c r="BH5" s="13">
        <f>BH14+BH24</f>
        <v>3203</v>
      </c>
      <c r="BI5" s="13"/>
      <c r="BJ5" s="13"/>
      <c r="BK5" s="13">
        <f>BK14+BK24</f>
        <v>3496</v>
      </c>
      <c r="BL5" s="13"/>
      <c r="BM5" s="13"/>
      <c r="BN5" s="13">
        <f>BH5+BK5</f>
        <v>6699</v>
      </c>
      <c r="BO5" s="13"/>
      <c r="BP5" s="13"/>
    </row>
    <row r="6" spans="1:68" ht="13.15" customHeight="1" x14ac:dyDescent="0.2">
      <c r="B6" s="5" t="s">
        <v>80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P6" s="21" t="str">
        <f>B6</f>
        <v>平成26年11月末現在</v>
      </c>
      <c r="Q6" s="21"/>
      <c r="R6" s="21"/>
      <c r="S6" s="21"/>
      <c r="T6" s="21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'10月'!C5</f>
        <v>17112</v>
      </c>
      <c r="D7" s="13"/>
      <c r="E7" s="13"/>
      <c r="F7" s="13">
        <f>'10月'!F5</f>
        <v>17327</v>
      </c>
      <c r="G7" s="13"/>
      <c r="H7" s="13"/>
      <c r="I7" s="13">
        <f>'10月'!I5</f>
        <v>19215</v>
      </c>
      <c r="J7" s="13"/>
      <c r="K7" s="13"/>
      <c r="L7" s="13">
        <f>F7+I7</f>
        <v>36542</v>
      </c>
      <c r="M7" s="13"/>
      <c r="N7" s="13"/>
      <c r="P7" s="22" t="s">
        <v>18</v>
      </c>
      <c r="Q7" s="22"/>
      <c r="R7" s="22"/>
      <c r="S7" s="22"/>
      <c r="T7" s="22"/>
      <c r="U7" s="13">
        <f>'10月'!U5</f>
        <v>4333</v>
      </c>
      <c r="V7" s="13"/>
      <c r="W7" s="13"/>
      <c r="X7" s="13">
        <f>'10月'!X5</f>
        <v>4227</v>
      </c>
      <c r="Y7" s="13"/>
      <c r="Z7" s="13"/>
      <c r="AA7" s="13">
        <f>'10月'!AA5</f>
        <v>4814</v>
      </c>
      <c r="AB7" s="13"/>
      <c r="AC7" s="13"/>
      <c r="AD7" s="13">
        <f>X7+AA7</f>
        <v>9041</v>
      </c>
      <c r="AE7" s="13"/>
      <c r="AF7" s="13"/>
      <c r="AG7" s="13">
        <f>'10月'!AG5</f>
        <v>2317</v>
      </c>
      <c r="AH7" s="13"/>
      <c r="AI7" s="13"/>
      <c r="AJ7" s="13">
        <f>'10月'!AJ5</f>
        <v>2253</v>
      </c>
      <c r="AK7" s="13"/>
      <c r="AL7" s="13"/>
      <c r="AM7" s="13">
        <f>'10月'!AM5</f>
        <v>2558</v>
      </c>
      <c r="AN7" s="13"/>
      <c r="AO7" s="13"/>
      <c r="AP7" s="13">
        <f>AJ7+AM7</f>
        <v>4811</v>
      </c>
      <c r="AQ7" s="13"/>
      <c r="AR7" s="13"/>
      <c r="AS7" s="13">
        <f>'10月'!AS5</f>
        <v>4132</v>
      </c>
      <c r="AT7" s="13"/>
      <c r="AU7" s="13"/>
      <c r="AV7" s="13">
        <f>'10月'!AV5</f>
        <v>4047</v>
      </c>
      <c r="AW7" s="13"/>
      <c r="AX7" s="13"/>
      <c r="AY7" s="13">
        <f>'10月'!AY5</f>
        <v>4625</v>
      </c>
      <c r="AZ7" s="13"/>
      <c r="BA7" s="13"/>
      <c r="BB7" s="13">
        <f>AV7+AY7</f>
        <v>8672</v>
      </c>
      <c r="BC7" s="13"/>
      <c r="BD7" s="13"/>
      <c r="BE7" s="13">
        <f>'10月'!BE5</f>
        <v>3013</v>
      </c>
      <c r="BF7" s="13"/>
      <c r="BG7" s="13"/>
      <c r="BH7" s="13">
        <f>'10月'!BH5</f>
        <v>3192</v>
      </c>
      <c r="BI7" s="13"/>
      <c r="BJ7" s="13"/>
      <c r="BK7" s="13">
        <f>'10月'!BK5</f>
        <v>3487</v>
      </c>
      <c r="BL7" s="13"/>
      <c r="BM7" s="13"/>
      <c r="BN7" s="13">
        <f>BH7+BK7</f>
        <v>6679</v>
      </c>
      <c r="BO7" s="13"/>
      <c r="BP7" s="13"/>
    </row>
    <row r="8" spans="1:68" ht="13.15" customHeight="1" x14ac:dyDescent="0.2">
      <c r="B8" s="5" t="s">
        <v>75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平成26年10月末現在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-15</v>
      </c>
      <c r="D9" s="13"/>
      <c r="E9" s="13"/>
      <c r="F9" s="13">
        <f>F5-F7</f>
        <v>-25</v>
      </c>
      <c r="G9" s="13"/>
      <c r="H9" s="13"/>
      <c r="I9" s="13">
        <f>I5-I7</f>
        <v>-30</v>
      </c>
      <c r="J9" s="13"/>
      <c r="K9" s="13"/>
      <c r="L9" s="13">
        <f>L5-L7</f>
        <v>-55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-4</v>
      </c>
      <c r="V9" s="13"/>
      <c r="W9" s="13"/>
      <c r="X9" s="13">
        <f>X5-X7</f>
        <v>-3</v>
      </c>
      <c r="Y9" s="13"/>
      <c r="Z9" s="13"/>
      <c r="AA9" s="13">
        <f>AA5-AA7</f>
        <v>-14</v>
      </c>
      <c r="AB9" s="13"/>
      <c r="AC9" s="13"/>
      <c r="AD9" s="13">
        <f>AD5-AD7</f>
        <v>-17</v>
      </c>
      <c r="AE9" s="13"/>
      <c r="AF9" s="13"/>
      <c r="AG9" s="13">
        <f>AG5-AG7</f>
        <v>3</v>
      </c>
      <c r="AH9" s="13"/>
      <c r="AI9" s="13"/>
      <c r="AJ9" s="13">
        <f>AJ5-AJ7</f>
        <v>0</v>
      </c>
      <c r="AK9" s="13"/>
      <c r="AL9" s="13"/>
      <c r="AM9" s="13">
        <f>AM5-AM7</f>
        <v>0</v>
      </c>
      <c r="AN9" s="13"/>
      <c r="AO9" s="13"/>
      <c r="AP9" s="13">
        <f>AP5-AP7</f>
        <v>0</v>
      </c>
      <c r="AQ9" s="13"/>
      <c r="AR9" s="13"/>
      <c r="AS9" s="13">
        <f>AS5-AS7</f>
        <v>-6</v>
      </c>
      <c r="AT9" s="13"/>
      <c r="AU9" s="13"/>
      <c r="AV9" s="13">
        <f>AV5-AV7</f>
        <v>-12</v>
      </c>
      <c r="AW9" s="13"/>
      <c r="AX9" s="13"/>
      <c r="AY9" s="13">
        <f>AY5-AY7</f>
        <v>-15</v>
      </c>
      <c r="AZ9" s="13"/>
      <c r="BA9" s="13"/>
      <c r="BB9" s="13">
        <f>BB5-BB7</f>
        <v>-27</v>
      </c>
      <c r="BC9" s="13"/>
      <c r="BD9" s="13"/>
      <c r="BE9" s="13">
        <f>BE5-BE7</f>
        <v>2</v>
      </c>
      <c r="BF9" s="13"/>
      <c r="BG9" s="13"/>
      <c r="BH9" s="13">
        <f>BH5-BH7</f>
        <v>11</v>
      </c>
      <c r="BI9" s="13"/>
      <c r="BJ9" s="13"/>
      <c r="BK9" s="13">
        <f>BK5-BK7</f>
        <v>9</v>
      </c>
      <c r="BL9" s="13"/>
      <c r="BM9" s="13"/>
      <c r="BN9" s="13">
        <f>BN5-BN7</f>
        <v>20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平成26年11月末現在</v>
      </c>
      <c r="C13" s="23"/>
      <c r="D13" s="23"/>
      <c r="E13" s="23"/>
      <c r="F13" s="13">
        <v>47</v>
      </c>
      <c r="G13" s="13"/>
      <c r="H13" s="13"/>
      <c r="I13" s="13">
        <v>97</v>
      </c>
      <c r="J13" s="13"/>
      <c r="K13" s="13"/>
      <c r="L13" s="13">
        <f>F13+I13</f>
        <v>144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13">
        <v>1987</v>
      </c>
      <c r="V14" s="13"/>
      <c r="W14" s="13"/>
      <c r="X14" s="13">
        <v>2067</v>
      </c>
      <c r="Y14" s="13"/>
      <c r="Z14" s="13"/>
      <c r="AA14" s="13">
        <v>2090</v>
      </c>
      <c r="AB14" s="13"/>
      <c r="AC14" s="13"/>
      <c r="AD14" s="13">
        <f>X14+AA14</f>
        <v>4157</v>
      </c>
      <c r="AE14" s="13"/>
      <c r="AF14" s="13"/>
      <c r="AG14" s="13">
        <v>580</v>
      </c>
      <c r="AH14" s="13"/>
      <c r="AI14" s="13"/>
      <c r="AJ14" s="13">
        <v>661</v>
      </c>
      <c r="AK14" s="13"/>
      <c r="AL14" s="13"/>
      <c r="AM14" s="13">
        <v>723</v>
      </c>
      <c r="AN14" s="13"/>
      <c r="AO14" s="13"/>
      <c r="AP14" s="13">
        <f>AJ14+AM14</f>
        <v>1384</v>
      </c>
      <c r="AQ14" s="13"/>
      <c r="AR14" s="13"/>
      <c r="AS14" s="13">
        <v>740</v>
      </c>
      <c r="AT14" s="13"/>
      <c r="AU14" s="13"/>
      <c r="AV14" s="13">
        <v>859</v>
      </c>
      <c r="AW14" s="13"/>
      <c r="AX14" s="13"/>
      <c r="AY14" s="13">
        <v>908</v>
      </c>
      <c r="AZ14" s="13"/>
      <c r="BA14" s="13"/>
      <c r="BB14" s="13">
        <f>AV14+AY14</f>
        <v>1767</v>
      </c>
      <c r="BC14" s="13"/>
      <c r="BD14" s="13"/>
      <c r="BE14" s="13">
        <v>599</v>
      </c>
      <c r="BF14" s="13"/>
      <c r="BG14" s="13"/>
      <c r="BH14" s="13">
        <v>543</v>
      </c>
      <c r="BI14" s="13"/>
      <c r="BJ14" s="13"/>
      <c r="BK14" s="13">
        <v>555</v>
      </c>
      <c r="BL14" s="13"/>
      <c r="BM14" s="13"/>
      <c r="BN14" s="13">
        <f>BH14+BK14</f>
        <v>1098</v>
      </c>
      <c r="BO14" s="13"/>
      <c r="BP14" s="13"/>
    </row>
    <row r="15" spans="1:68" ht="13.15" customHeight="1" x14ac:dyDescent="0.2">
      <c r="P15" s="21" t="str">
        <f>P6</f>
        <v>平成26年11月末現在</v>
      </c>
      <c r="Q15" s="21"/>
      <c r="R15" s="21"/>
      <c r="S15" s="21"/>
      <c r="T15" s="21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'10月'!U14</f>
        <v>1998</v>
      </c>
      <c r="V16" s="13"/>
      <c r="W16" s="13"/>
      <c r="X16" s="13">
        <f>'10月'!X14</f>
        <v>2082</v>
      </c>
      <c r="Y16" s="13"/>
      <c r="Z16" s="13"/>
      <c r="AA16" s="13">
        <f>'10月'!AA14</f>
        <v>2100</v>
      </c>
      <c r="AB16" s="13"/>
      <c r="AC16" s="13"/>
      <c r="AD16" s="13">
        <f>X16+AA16</f>
        <v>4182</v>
      </c>
      <c r="AE16" s="13"/>
      <c r="AF16" s="13"/>
      <c r="AG16" s="13">
        <f>'10月'!AG14</f>
        <v>580</v>
      </c>
      <c r="AH16" s="13"/>
      <c r="AI16" s="13"/>
      <c r="AJ16" s="13">
        <f>'10月'!AJ14</f>
        <v>662</v>
      </c>
      <c r="AK16" s="13"/>
      <c r="AL16" s="13"/>
      <c r="AM16" s="13">
        <f>'10月'!AM14</f>
        <v>722</v>
      </c>
      <c r="AN16" s="13"/>
      <c r="AO16" s="13"/>
      <c r="AP16" s="13">
        <f>AJ16+AM16</f>
        <v>1384</v>
      </c>
      <c r="AQ16" s="13"/>
      <c r="AR16" s="13"/>
      <c r="AS16" s="13">
        <f>'10月'!AS14</f>
        <v>739</v>
      </c>
      <c r="AT16" s="13"/>
      <c r="AU16" s="13"/>
      <c r="AV16" s="13">
        <f>'10月'!AV14</f>
        <v>864</v>
      </c>
      <c r="AW16" s="13"/>
      <c r="AX16" s="13"/>
      <c r="AY16" s="13">
        <f>'10月'!AY14</f>
        <v>909</v>
      </c>
      <c r="AZ16" s="13"/>
      <c r="BA16" s="13"/>
      <c r="BB16" s="13">
        <f>AV16+AY16</f>
        <v>1773</v>
      </c>
      <c r="BC16" s="13"/>
      <c r="BD16" s="13"/>
      <c r="BE16" s="13">
        <f>'10月'!BE14</f>
        <v>602</v>
      </c>
      <c r="BF16" s="13"/>
      <c r="BG16" s="13"/>
      <c r="BH16" s="13">
        <f>'10月'!BH14</f>
        <v>544</v>
      </c>
      <c r="BI16" s="13"/>
      <c r="BJ16" s="13"/>
      <c r="BK16" s="13">
        <f>'10月'!BK14</f>
        <v>555</v>
      </c>
      <c r="BL16" s="13"/>
      <c r="BM16" s="13"/>
      <c r="BN16" s="13">
        <f>BH16+BK16</f>
        <v>1099</v>
      </c>
      <c r="BO16" s="13"/>
      <c r="BP16" s="13"/>
    </row>
    <row r="17" spans="1:68" ht="13.15" customHeight="1" x14ac:dyDescent="0.2">
      <c r="P17" s="21" t="str">
        <f>P8</f>
        <v>平成26年10月末現在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-11</v>
      </c>
      <c r="V18" s="13"/>
      <c r="W18" s="13"/>
      <c r="X18" s="13">
        <f>X14-X16</f>
        <v>-15</v>
      </c>
      <c r="Y18" s="13"/>
      <c r="Z18" s="13"/>
      <c r="AA18" s="13">
        <f>AA14-AA16</f>
        <v>-10</v>
      </c>
      <c r="AB18" s="13"/>
      <c r="AC18" s="13"/>
      <c r="AD18" s="13">
        <f>AD14-AD16</f>
        <v>-25</v>
      </c>
      <c r="AE18" s="13"/>
      <c r="AF18" s="13"/>
      <c r="AG18" s="13">
        <f>AG14-AG16</f>
        <v>0</v>
      </c>
      <c r="AH18" s="13"/>
      <c r="AI18" s="13"/>
      <c r="AJ18" s="13">
        <f>AJ14-AJ16</f>
        <v>-1</v>
      </c>
      <c r="AK18" s="13"/>
      <c r="AL18" s="13"/>
      <c r="AM18" s="13">
        <f>AM14-AM16</f>
        <v>1</v>
      </c>
      <c r="AN18" s="13"/>
      <c r="AO18" s="13"/>
      <c r="AP18" s="13">
        <f>AP14-AP16</f>
        <v>0</v>
      </c>
      <c r="AQ18" s="13"/>
      <c r="AR18" s="13"/>
      <c r="AS18" s="13">
        <f>AS14-AS16</f>
        <v>1</v>
      </c>
      <c r="AT18" s="13"/>
      <c r="AU18" s="13"/>
      <c r="AV18" s="13">
        <f>AV14-AV16</f>
        <v>-5</v>
      </c>
      <c r="AW18" s="13"/>
      <c r="AX18" s="13"/>
      <c r="AY18" s="13">
        <f>AY14-AY16</f>
        <v>-1</v>
      </c>
      <c r="AZ18" s="13"/>
      <c r="BA18" s="13"/>
      <c r="BB18" s="13">
        <f>BB14-BB16</f>
        <v>-6</v>
      </c>
      <c r="BC18" s="13"/>
      <c r="BD18" s="13"/>
      <c r="BE18" s="13">
        <f>BE14-BE16</f>
        <v>-3</v>
      </c>
      <c r="BF18" s="13"/>
      <c r="BG18" s="13"/>
      <c r="BH18" s="13">
        <f>BH14-BH16</f>
        <v>-1</v>
      </c>
      <c r="BI18" s="13"/>
      <c r="BJ18" s="13"/>
      <c r="BK18" s="13">
        <f>BK14-BK16</f>
        <v>0</v>
      </c>
      <c r="BL18" s="13"/>
      <c r="BM18" s="13"/>
      <c r="BN18" s="13">
        <f>BN14-BN16</f>
        <v>-1</v>
      </c>
      <c r="BO18" s="13"/>
      <c r="BP18" s="13"/>
    </row>
    <row r="19" spans="1:68" ht="6.4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13">
        <v>1877</v>
      </c>
      <c r="D23" s="13"/>
      <c r="E23" s="13"/>
      <c r="F23" s="13"/>
      <c r="G23" s="13">
        <v>1900</v>
      </c>
      <c r="H23" s="13"/>
      <c r="I23" s="13"/>
      <c r="J23" s="13"/>
      <c r="K23" s="13">
        <f>C23+G23</f>
        <v>3777</v>
      </c>
      <c r="L23" s="13"/>
      <c r="M23" s="13"/>
      <c r="N23" s="13"/>
      <c r="O23" s="13">
        <v>10223</v>
      </c>
      <c r="P23" s="13"/>
      <c r="Q23" s="13"/>
      <c r="R23" s="13"/>
      <c r="S23" s="13">
        <v>9571</v>
      </c>
      <c r="T23" s="13"/>
      <c r="U23" s="13"/>
      <c r="V23" s="13"/>
      <c r="W23" s="13">
        <f>O23+S23</f>
        <v>19794</v>
      </c>
      <c r="X23" s="13"/>
      <c r="Y23" s="13"/>
      <c r="Z23" s="13"/>
      <c r="AA23" s="13">
        <v>5202</v>
      </c>
      <c r="AB23" s="13"/>
      <c r="AC23" s="13"/>
      <c r="AD23" s="13"/>
      <c r="AE23" s="13">
        <v>7714</v>
      </c>
      <c r="AF23" s="13"/>
      <c r="AG23" s="13"/>
      <c r="AH23" s="13"/>
      <c r="AI23" s="13">
        <f>AA23+AE23</f>
        <v>12916</v>
      </c>
      <c r="AJ23" s="13"/>
      <c r="AK23" s="13"/>
      <c r="AL23" s="13"/>
      <c r="AM23" s="13">
        <f>C23+O23+AA23</f>
        <v>17302</v>
      </c>
      <c r="AN23" s="13"/>
      <c r="AO23" s="13"/>
      <c r="AP23" s="13"/>
      <c r="AQ23" s="13">
        <f>G23+S23+AE23</f>
        <v>19185</v>
      </c>
      <c r="AR23" s="13"/>
      <c r="AS23" s="13"/>
      <c r="AT23" s="13"/>
      <c r="AU23" s="13">
        <f>K23+W23+AI23</f>
        <v>36487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13">
        <v>2416</v>
      </c>
      <c r="BF24" s="13"/>
      <c r="BG24" s="13"/>
      <c r="BH24" s="13">
        <v>2660</v>
      </c>
      <c r="BI24" s="13"/>
      <c r="BJ24" s="13"/>
      <c r="BK24" s="13">
        <v>2941</v>
      </c>
      <c r="BL24" s="13"/>
      <c r="BM24" s="13"/>
      <c r="BN24" s="13">
        <f>BH24+BK24</f>
        <v>5601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5.1442979691396933E-2</v>
      </c>
      <c r="D25" s="19"/>
      <c r="E25" s="19"/>
      <c r="F25" s="19"/>
      <c r="G25" s="19">
        <f>G23/AU23</f>
        <v>5.2073341190012883E-2</v>
      </c>
      <c r="H25" s="19"/>
      <c r="I25" s="19"/>
      <c r="J25" s="19"/>
      <c r="K25" s="19">
        <f>K23/AU23</f>
        <v>0.10351632088140982</v>
      </c>
      <c r="L25" s="19"/>
      <c r="M25" s="19"/>
      <c r="N25" s="19"/>
      <c r="O25" s="19">
        <f>O23/AU23</f>
        <v>0.28018198262394828</v>
      </c>
      <c r="P25" s="19"/>
      <c r="Q25" s="19"/>
      <c r="R25" s="19"/>
      <c r="S25" s="19">
        <f>S23/AU23</f>
        <v>0.26231260448927013</v>
      </c>
      <c r="T25" s="19"/>
      <c r="U25" s="19"/>
      <c r="V25" s="19"/>
      <c r="W25" s="19">
        <f>W23/AU23</f>
        <v>0.54249458711321841</v>
      </c>
      <c r="X25" s="19"/>
      <c r="Y25" s="19"/>
      <c r="Z25" s="19"/>
      <c r="AA25" s="19">
        <f>AA23/AU23</f>
        <v>0.14257132677391948</v>
      </c>
      <c r="AB25" s="19"/>
      <c r="AC25" s="19"/>
      <c r="AD25" s="19"/>
      <c r="AE25" s="19">
        <f>AE23/AU23</f>
        <v>0.21141776523145231</v>
      </c>
      <c r="AF25" s="19"/>
      <c r="AG25" s="19"/>
      <c r="AH25" s="19"/>
      <c r="AI25" s="19">
        <f>AI23/AU23</f>
        <v>0.35398909200537176</v>
      </c>
      <c r="AJ25" s="19"/>
      <c r="AK25" s="19"/>
      <c r="AL25" s="19"/>
      <c r="AM25" s="19">
        <f>AM23/AU23</f>
        <v>0.47419628908926464</v>
      </c>
      <c r="AN25" s="19"/>
      <c r="AO25" s="19"/>
      <c r="AP25" s="19"/>
      <c r="AQ25" s="19">
        <f>AQ23/AU23</f>
        <v>0.5258037109107353</v>
      </c>
      <c r="AR25" s="19"/>
      <c r="AS25" s="19"/>
      <c r="AT25" s="19"/>
      <c r="AU25" s="19">
        <f>AU23/AU23</f>
        <v>1</v>
      </c>
      <c r="AV25" s="19"/>
      <c r="AW25" s="19"/>
      <c r="AX25" s="19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'10月'!BE24</f>
        <v>2411</v>
      </c>
      <c r="BF26" s="13"/>
      <c r="BG26" s="13"/>
      <c r="BH26" s="13">
        <f>'10月'!BH24</f>
        <v>2648</v>
      </c>
      <c r="BI26" s="13"/>
      <c r="BJ26" s="13"/>
      <c r="BK26" s="13">
        <f>'10月'!BK24</f>
        <v>2932</v>
      </c>
      <c r="BL26" s="13"/>
      <c r="BM26" s="13"/>
      <c r="BN26" s="13">
        <f>BH26+BK26</f>
        <v>5580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x14ac:dyDescent="0.2">
      <c r="BE28" s="13">
        <f>BE24-BE26</f>
        <v>5</v>
      </c>
      <c r="BF28" s="13"/>
      <c r="BG28" s="13"/>
      <c r="BH28" s="13">
        <f>BH24-BH26</f>
        <v>12</v>
      </c>
      <c r="BI28" s="13"/>
      <c r="BJ28" s="13"/>
      <c r="BK28" s="13">
        <f>BK24-BK26</f>
        <v>9</v>
      </c>
      <c r="BL28" s="13"/>
      <c r="BM28" s="13"/>
      <c r="BN28" s="13">
        <f>BN24-BN26</f>
        <v>21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81</v>
      </c>
      <c r="C33" s="13">
        <v>18</v>
      </c>
      <c r="D33" s="13"/>
      <c r="E33" s="13"/>
      <c r="F33" s="13"/>
      <c r="G33" s="13">
        <v>14</v>
      </c>
      <c r="H33" s="13"/>
      <c r="I33" s="13"/>
      <c r="J33" s="13"/>
      <c r="K33" s="13">
        <f>C33+G33</f>
        <v>32</v>
      </c>
      <c r="L33" s="13"/>
      <c r="M33" s="13"/>
      <c r="N33" s="13"/>
      <c r="O33" s="13">
        <v>15</v>
      </c>
      <c r="P33" s="13"/>
      <c r="Q33" s="13"/>
      <c r="R33" s="13"/>
      <c r="S33" s="13">
        <v>12</v>
      </c>
      <c r="T33" s="13"/>
      <c r="U33" s="13"/>
      <c r="V33" s="13"/>
      <c r="W33" s="13">
        <f>O33+S33</f>
        <v>27</v>
      </c>
      <c r="X33" s="13"/>
      <c r="Y33" s="13"/>
      <c r="Z33" s="13"/>
      <c r="AA33" s="13">
        <v>5</v>
      </c>
      <c r="AB33" s="13"/>
      <c r="AC33" s="13"/>
      <c r="AD33" s="13"/>
      <c r="AE33" s="13">
        <v>11</v>
      </c>
      <c r="AF33" s="13"/>
      <c r="AG33" s="13"/>
      <c r="AH33" s="13"/>
      <c r="AI33" s="13">
        <f>AA33+AE33</f>
        <v>16</v>
      </c>
      <c r="AJ33" s="13"/>
      <c r="AK33" s="13"/>
      <c r="AL33" s="13"/>
      <c r="AM33" s="13">
        <f>C33+O33+AA33</f>
        <v>38</v>
      </c>
      <c r="AN33" s="13"/>
      <c r="AO33" s="13"/>
      <c r="AP33" s="13"/>
      <c r="AQ33" s="13">
        <f>G33+S33+AE33</f>
        <v>37</v>
      </c>
      <c r="AR33" s="13"/>
      <c r="AS33" s="13"/>
      <c r="AT33" s="13"/>
      <c r="AU33" s="13">
        <f>K33+W33+AI33</f>
        <v>75</v>
      </c>
      <c r="AV33" s="13"/>
      <c r="AW33" s="13"/>
      <c r="AX33" s="13"/>
    </row>
    <row r="34" spans="1:69" x14ac:dyDescent="0.2">
      <c r="B34" s="15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82</v>
      </c>
      <c r="C36" s="13">
        <f>C33+'10月'!C36</f>
        <v>206</v>
      </c>
      <c r="D36" s="13"/>
      <c r="E36" s="13"/>
      <c r="F36" s="13"/>
      <c r="G36" s="13">
        <f>G33+'10月'!G36</f>
        <v>189</v>
      </c>
      <c r="H36" s="13"/>
      <c r="I36" s="13"/>
      <c r="J36" s="13"/>
      <c r="K36" s="13">
        <f>K33+'10月'!K36</f>
        <v>395</v>
      </c>
      <c r="L36" s="13"/>
      <c r="M36" s="13"/>
      <c r="N36" s="13"/>
      <c r="O36" s="13">
        <f>O33+'10月'!O36</f>
        <v>298</v>
      </c>
      <c r="P36" s="13"/>
      <c r="Q36" s="13"/>
      <c r="R36" s="13"/>
      <c r="S36" s="13">
        <f>S33+'10月'!S36</f>
        <v>178</v>
      </c>
      <c r="T36" s="13"/>
      <c r="U36" s="13"/>
      <c r="V36" s="13"/>
      <c r="W36" s="13">
        <f>W33+'10月'!W36</f>
        <v>476</v>
      </c>
      <c r="X36" s="13"/>
      <c r="Y36" s="13"/>
      <c r="Z36" s="13"/>
      <c r="AA36" s="13">
        <f>AA33+'10月'!AA36</f>
        <v>67</v>
      </c>
      <c r="AB36" s="13"/>
      <c r="AC36" s="13"/>
      <c r="AD36" s="13"/>
      <c r="AE36" s="13">
        <f>AE33+'10月'!AE36</f>
        <v>74</v>
      </c>
      <c r="AF36" s="13"/>
      <c r="AG36" s="13"/>
      <c r="AH36" s="13"/>
      <c r="AI36" s="13">
        <f>AI33+'10月'!AI36</f>
        <v>141</v>
      </c>
      <c r="AJ36" s="13"/>
      <c r="AK36" s="13"/>
      <c r="AL36" s="13"/>
      <c r="AM36" s="13">
        <f>C36+O36+AA36</f>
        <v>571</v>
      </c>
      <c r="AN36" s="13"/>
      <c r="AO36" s="13"/>
      <c r="AP36" s="13"/>
      <c r="AQ36" s="13">
        <f>G36+S36+AE36</f>
        <v>441</v>
      </c>
      <c r="AR36" s="13"/>
      <c r="AS36" s="13"/>
      <c r="AT36" s="13"/>
      <c r="AU36" s="13">
        <f>AM36+AQ36</f>
        <v>1012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47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">
        <v>81</v>
      </c>
      <c r="C41" s="13">
        <v>21</v>
      </c>
      <c r="D41" s="13"/>
      <c r="E41" s="13"/>
      <c r="F41" s="13"/>
      <c r="G41" s="13">
        <v>26</v>
      </c>
      <c r="H41" s="13"/>
      <c r="I41" s="13"/>
      <c r="J41" s="13"/>
      <c r="K41" s="13">
        <f>C41+G41</f>
        <v>47</v>
      </c>
      <c r="L41" s="13"/>
      <c r="M41" s="13"/>
      <c r="N41" s="13"/>
      <c r="O41" s="13">
        <v>14</v>
      </c>
      <c r="P41" s="13"/>
      <c r="Q41" s="13"/>
      <c r="R41" s="13"/>
      <c r="S41" s="13">
        <v>13</v>
      </c>
      <c r="T41" s="13"/>
      <c r="U41" s="13"/>
      <c r="V41" s="13"/>
      <c r="W41" s="13">
        <f>O41+S41</f>
        <v>27</v>
      </c>
      <c r="X41" s="13"/>
      <c r="Y41" s="13"/>
      <c r="Z41" s="13"/>
      <c r="AA41" s="13">
        <v>28</v>
      </c>
      <c r="AB41" s="13"/>
      <c r="AC41" s="13"/>
      <c r="AD41" s="13"/>
      <c r="AE41" s="13">
        <v>28</v>
      </c>
      <c r="AF41" s="13"/>
      <c r="AG41" s="13"/>
      <c r="AH41" s="13"/>
      <c r="AI41" s="13">
        <f>AA41+AE41</f>
        <v>56</v>
      </c>
      <c r="AJ41" s="13"/>
      <c r="AK41" s="13"/>
      <c r="AL41" s="13"/>
      <c r="AM41" s="13">
        <f>C41+O41+AA41</f>
        <v>63</v>
      </c>
      <c r="AN41" s="13"/>
      <c r="AO41" s="13"/>
      <c r="AP41" s="13"/>
      <c r="AQ41" s="13">
        <f>G41+S41+AE41</f>
        <v>67</v>
      </c>
      <c r="AR41" s="13"/>
      <c r="AS41" s="13"/>
      <c r="AT41" s="13"/>
      <c r="AU41" s="13">
        <f>K41+W41+AI41</f>
        <v>130</v>
      </c>
      <c r="AV41" s="13"/>
      <c r="AW41" s="13"/>
      <c r="AX41" s="13"/>
      <c r="BA41" s="11"/>
      <c r="BB41" s="11"/>
      <c r="BC41" s="11"/>
      <c r="BD41" s="11"/>
      <c r="BE41" s="13">
        <f>F9</f>
        <v>-25</v>
      </c>
      <c r="BF41" s="13"/>
      <c r="BG41" s="13"/>
      <c r="BH41" s="13"/>
      <c r="BI41" s="13">
        <f>I9</f>
        <v>-30</v>
      </c>
      <c r="BJ41" s="13"/>
      <c r="BK41" s="13"/>
      <c r="BL41" s="13"/>
      <c r="BM41" s="13">
        <f>L9</f>
        <v>-55</v>
      </c>
      <c r="BN41" s="13"/>
      <c r="BO41" s="13"/>
      <c r="BP41" s="13"/>
    </row>
    <row r="42" spans="1:69" ht="10.5" customHeight="1" x14ac:dyDescent="0.2">
      <c r="B42" s="15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平成26年4月～平成26年11月</v>
      </c>
      <c r="C44" s="13">
        <f>C41+'10月'!C44</f>
        <v>195</v>
      </c>
      <c r="D44" s="13"/>
      <c r="E44" s="13"/>
      <c r="F44" s="13"/>
      <c r="G44" s="13">
        <f>G41+'10月'!G44</f>
        <v>177</v>
      </c>
      <c r="H44" s="13"/>
      <c r="I44" s="13"/>
      <c r="J44" s="13"/>
      <c r="K44" s="13">
        <f>K41+'10月'!K44</f>
        <v>372</v>
      </c>
      <c r="L44" s="13"/>
      <c r="M44" s="13"/>
      <c r="N44" s="13"/>
      <c r="O44" s="13">
        <f>O41+'10月'!O44</f>
        <v>201</v>
      </c>
      <c r="P44" s="13"/>
      <c r="Q44" s="13"/>
      <c r="R44" s="13"/>
      <c r="S44" s="13">
        <f>S41+'10月'!S44</f>
        <v>140</v>
      </c>
      <c r="T44" s="13"/>
      <c r="U44" s="13"/>
      <c r="V44" s="13"/>
      <c r="W44" s="13">
        <f>W41+'10月'!W44</f>
        <v>341</v>
      </c>
      <c r="X44" s="13"/>
      <c r="Y44" s="13"/>
      <c r="Z44" s="13"/>
      <c r="AA44" s="13">
        <f>AA41+'10月'!AA44</f>
        <v>200</v>
      </c>
      <c r="AB44" s="13"/>
      <c r="AC44" s="13"/>
      <c r="AD44" s="13"/>
      <c r="AE44" s="13">
        <f>AE41+'10月'!AE44</f>
        <v>196</v>
      </c>
      <c r="AF44" s="13"/>
      <c r="AG44" s="13"/>
      <c r="AH44" s="13"/>
      <c r="AI44" s="13">
        <f>AA44+AE44</f>
        <v>396</v>
      </c>
      <c r="AJ44" s="13"/>
      <c r="AK44" s="13"/>
      <c r="AL44" s="13"/>
      <c r="AM44" s="13">
        <f>C44+O44+AA44</f>
        <v>596</v>
      </c>
      <c r="AN44" s="13"/>
      <c r="AO44" s="13"/>
      <c r="AP44" s="13"/>
      <c r="AQ44" s="13">
        <f>G44+S44+AE44</f>
        <v>513</v>
      </c>
      <c r="AR44" s="13"/>
      <c r="AS44" s="13"/>
      <c r="AT44" s="13"/>
      <c r="AU44" s="13">
        <f>AM44+AQ44</f>
        <v>1109</v>
      </c>
      <c r="AV44" s="13"/>
      <c r="AW44" s="13"/>
      <c r="AX44" s="13"/>
      <c r="BA44" s="11"/>
      <c r="BB44" s="11"/>
      <c r="BC44" s="11"/>
      <c r="BD44" s="11"/>
      <c r="BE44" s="13">
        <f>BE41+'10月'!BE44</f>
        <v>-25</v>
      </c>
      <c r="BF44" s="13"/>
      <c r="BG44" s="13"/>
      <c r="BH44" s="13"/>
      <c r="BI44" s="13">
        <f>BI41+'10月'!BI44</f>
        <v>-72</v>
      </c>
      <c r="BJ44" s="13"/>
      <c r="BK44" s="13"/>
      <c r="BL44" s="13"/>
      <c r="BM44" s="13">
        <f>BM41+'10月'!BM44</f>
        <v>-97</v>
      </c>
      <c r="BN44" s="13"/>
      <c r="BO44" s="13"/>
      <c r="BP44" s="13"/>
    </row>
    <row r="45" spans="1:69" ht="15.4" customHeight="1" x14ac:dyDescent="0.2">
      <c r="AQ45" s="11"/>
    </row>
    <row r="46" spans="1:69" x14ac:dyDescent="0.2">
      <c r="A46" s="12" t="s">
        <v>83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/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8" customHeight="1" x14ac:dyDescent="0.2">
      <c r="A1" s="18" t="s">
        <v>84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</row>
    <row r="2" spans="1:68" ht="10.15" customHeight="1" x14ac:dyDescent="0.2">
      <c r="B2" s="29"/>
      <c r="C2" s="16" t="s">
        <v>2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P2" s="25" t="s">
        <v>3</v>
      </c>
      <c r="Q2" s="25"/>
      <c r="R2" s="25"/>
      <c r="S2" s="25"/>
      <c r="T2" s="25"/>
      <c r="U2" s="16" t="s">
        <v>4</v>
      </c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 t="s">
        <v>5</v>
      </c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 t="s">
        <v>6</v>
      </c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 t="s">
        <v>7</v>
      </c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</row>
    <row r="3" spans="1:68" ht="10.15" customHeight="1" x14ac:dyDescent="0.2">
      <c r="B3" s="29"/>
      <c r="C3" s="16" t="s">
        <v>8</v>
      </c>
      <c r="D3" s="16"/>
      <c r="E3" s="16"/>
      <c r="F3" s="16" t="s">
        <v>9</v>
      </c>
      <c r="G3" s="16"/>
      <c r="H3" s="16"/>
      <c r="I3" s="16"/>
      <c r="J3" s="16"/>
      <c r="K3" s="16"/>
      <c r="L3" s="16"/>
      <c r="M3" s="16"/>
      <c r="N3" s="16"/>
      <c r="P3" s="2"/>
      <c r="T3" s="3"/>
      <c r="U3" s="16" t="s">
        <v>8</v>
      </c>
      <c r="V3" s="16"/>
      <c r="W3" s="16"/>
      <c r="X3" s="16" t="s">
        <v>9</v>
      </c>
      <c r="Y3" s="16"/>
      <c r="Z3" s="16"/>
      <c r="AA3" s="16"/>
      <c r="AB3" s="16"/>
      <c r="AC3" s="16"/>
      <c r="AD3" s="16"/>
      <c r="AE3" s="16"/>
      <c r="AF3" s="16"/>
      <c r="AG3" s="16" t="s">
        <v>8</v>
      </c>
      <c r="AH3" s="16"/>
      <c r="AI3" s="16"/>
      <c r="AJ3" s="16" t="s">
        <v>9</v>
      </c>
      <c r="AK3" s="16"/>
      <c r="AL3" s="16"/>
      <c r="AM3" s="16"/>
      <c r="AN3" s="16"/>
      <c r="AO3" s="16"/>
      <c r="AP3" s="16"/>
      <c r="AQ3" s="16"/>
      <c r="AR3" s="16"/>
      <c r="AS3" s="16" t="s">
        <v>8</v>
      </c>
      <c r="AT3" s="16"/>
      <c r="AU3" s="16"/>
      <c r="AV3" s="16" t="s">
        <v>9</v>
      </c>
      <c r="AW3" s="16"/>
      <c r="AX3" s="16"/>
      <c r="AY3" s="16"/>
      <c r="AZ3" s="16"/>
      <c r="BA3" s="16"/>
      <c r="BB3" s="16"/>
      <c r="BC3" s="16"/>
      <c r="BD3" s="16"/>
      <c r="BE3" s="16" t="s">
        <v>8</v>
      </c>
      <c r="BF3" s="16"/>
      <c r="BG3" s="16"/>
      <c r="BH3" s="16" t="s">
        <v>9</v>
      </c>
      <c r="BI3" s="16"/>
      <c r="BJ3" s="16"/>
      <c r="BK3" s="16"/>
      <c r="BL3" s="16"/>
      <c r="BM3" s="16"/>
      <c r="BN3" s="16"/>
      <c r="BO3" s="16"/>
      <c r="BP3" s="16"/>
    </row>
    <row r="4" spans="1:68" ht="10.15" customHeight="1" x14ac:dyDescent="0.2">
      <c r="B4" s="29"/>
      <c r="C4" s="16"/>
      <c r="D4" s="16"/>
      <c r="E4" s="16"/>
      <c r="F4" s="16" t="s">
        <v>10</v>
      </c>
      <c r="G4" s="16"/>
      <c r="H4" s="16"/>
      <c r="I4" s="16" t="s">
        <v>11</v>
      </c>
      <c r="J4" s="16"/>
      <c r="K4" s="16"/>
      <c r="L4" s="16" t="s">
        <v>12</v>
      </c>
      <c r="M4" s="16"/>
      <c r="N4" s="16"/>
      <c r="P4" s="24" t="s">
        <v>13</v>
      </c>
      <c r="Q4" s="24"/>
      <c r="R4" s="24"/>
      <c r="S4" s="24"/>
      <c r="T4" s="24"/>
      <c r="U4" s="16"/>
      <c r="V4" s="16"/>
      <c r="W4" s="16"/>
      <c r="X4" s="16" t="s">
        <v>10</v>
      </c>
      <c r="Y4" s="16"/>
      <c r="Z4" s="16"/>
      <c r="AA4" s="16" t="s">
        <v>11</v>
      </c>
      <c r="AB4" s="16"/>
      <c r="AC4" s="16"/>
      <c r="AD4" s="16" t="s">
        <v>12</v>
      </c>
      <c r="AE4" s="16"/>
      <c r="AF4" s="16"/>
      <c r="AG4" s="16"/>
      <c r="AH4" s="16"/>
      <c r="AI4" s="16"/>
      <c r="AJ4" s="16" t="s">
        <v>10</v>
      </c>
      <c r="AK4" s="16"/>
      <c r="AL4" s="16"/>
      <c r="AM4" s="16" t="s">
        <v>11</v>
      </c>
      <c r="AN4" s="16"/>
      <c r="AO4" s="16"/>
      <c r="AP4" s="16" t="s">
        <v>12</v>
      </c>
      <c r="AQ4" s="16"/>
      <c r="AR4" s="16"/>
      <c r="AS4" s="16"/>
      <c r="AT4" s="16"/>
      <c r="AU4" s="16"/>
      <c r="AV4" s="16" t="s">
        <v>10</v>
      </c>
      <c r="AW4" s="16"/>
      <c r="AX4" s="16"/>
      <c r="AY4" s="16" t="s">
        <v>11</v>
      </c>
      <c r="AZ4" s="16"/>
      <c r="BA4" s="16"/>
      <c r="BB4" s="16" t="s">
        <v>12</v>
      </c>
      <c r="BC4" s="16"/>
      <c r="BD4" s="16"/>
      <c r="BE4" s="16"/>
      <c r="BF4" s="16"/>
      <c r="BG4" s="16"/>
      <c r="BH4" s="16" t="s">
        <v>10</v>
      </c>
      <c r="BI4" s="16"/>
      <c r="BJ4" s="16"/>
      <c r="BK4" s="16" t="s">
        <v>11</v>
      </c>
      <c r="BL4" s="16"/>
      <c r="BM4" s="16"/>
      <c r="BN4" s="16" t="s">
        <v>12</v>
      </c>
      <c r="BO4" s="16"/>
      <c r="BP4" s="16"/>
    </row>
    <row r="5" spans="1:68" ht="13.15" customHeight="1" x14ac:dyDescent="0.2">
      <c r="B5" s="4" t="s">
        <v>14</v>
      </c>
      <c r="C5" s="28">
        <v>17073</v>
      </c>
      <c r="D5" s="28"/>
      <c r="E5" s="28"/>
      <c r="F5" s="28">
        <v>17274</v>
      </c>
      <c r="G5" s="28"/>
      <c r="H5" s="28"/>
      <c r="I5" s="28">
        <v>19165</v>
      </c>
      <c r="J5" s="28"/>
      <c r="K5" s="28"/>
      <c r="L5" s="13">
        <f>F5+I5</f>
        <v>36439</v>
      </c>
      <c r="M5" s="13"/>
      <c r="N5" s="13"/>
      <c r="P5" s="22" t="s">
        <v>15</v>
      </c>
      <c r="Q5" s="22"/>
      <c r="R5" s="22"/>
      <c r="S5" s="22"/>
      <c r="T5" s="22"/>
      <c r="U5" s="28">
        <v>4318</v>
      </c>
      <c r="V5" s="28"/>
      <c r="W5" s="28"/>
      <c r="X5" s="28">
        <v>4213</v>
      </c>
      <c r="Y5" s="28"/>
      <c r="Z5" s="28"/>
      <c r="AA5" s="28">
        <v>4781</v>
      </c>
      <c r="AB5" s="28"/>
      <c r="AC5" s="28"/>
      <c r="AD5" s="13">
        <f>X5+AA5</f>
        <v>8994</v>
      </c>
      <c r="AE5" s="13"/>
      <c r="AF5" s="13"/>
      <c r="AG5" s="28">
        <v>2308</v>
      </c>
      <c r="AH5" s="28"/>
      <c r="AI5" s="28"/>
      <c r="AJ5" s="28">
        <v>2244</v>
      </c>
      <c r="AK5" s="28"/>
      <c r="AL5" s="28"/>
      <c r="AM5" s="28">
        <v>2553</v>
      </c>
      <c r="AN5" s="28"/>
      <c r="AO5" s="28"/>
      <c r="AP5" s="13">
        <f>AJ5+AM5</f>
        <v>4797</v>
      </c>
      <c r="AQ5" s="13"/>
      <c r="AR5" s="13"/>
      <c r="AS5" s="28">
        <v>4126</v>
      </c>
      <c r="AT5" s="28"/>
      <c r="AU5" s="28"/>
      <c r="AV5" s="28">
        <v>4036</v>
      </c>
      <c r="AW5" s="28"/>
      <c r="AX5" s="28"/>
      <c r="AY5" s="28">
        <v>4613</v>
      </c>
      <c r="AZ5" s="28"/>
      <c r="BA5" s="28"/>
      <c r="BB5" s="13">
        <f>AV5+AY5</f>
        <v>8649</v>
      </c>
      <c r="BC5" s="13"/>
      <c r="BD5" s="13"/>
      <c r="BE5" s="13">
        <f>BE14+BE24</f>
        <v>3015</v>
      </c>
      <c r="BF5" s="13"/>
      <c r="BG5" s="13"/>
      <c r="BH5" s="13">
        <f>BH14+BH24</f>
        <v>3201</v>
      </c>
      <c r="BI5" s="13"/>
      <c r="BJ5" s="13"/>
      <c r="BK5" s="13">
        <f>BK14+BK24</f>
        <v>3493</v>
      </c>
      <c r="BL5" s="13"/>
      <c r="BM5" s="13"/>
      <c r="BN5" s="13">
        <f>BH5+BK5</f>
        <v>6694</v>
      </c>
      <c r="BO5" s="13"/>
      <c r="BP5" s="13"/>
    </row>
    <row r="6" spans="1:68" ht="13.15" customHeight="1" x14ac:dyDescent="0.2">
      <c r="B6" s="5" t="s">
        <v>85</v>
      </c>
      <c r="C6" s="28"/>
      <c r="D6" s="28"/>
      <c r="E6" s="28"/>
      <c r="F6" s="28"/>
      <c r="G6" s="28"/>
      <c r="H6" s="28"/>
      <c r="I6" s="28"/>
      <c r="J6" s="28"/>
      <c r="K6" s="28"/>
      <c r="L6" s="13"/>
      <c r="M6" s="13"/>
      <c r="N6" s="13"/>
      <c r="P6" s="21" t="str">
        <f>B6</f>
        <v>平成26年12月末現在</v>
      </c>
      <c r="Q6" s="21"/>
      <c r="R6" s="21"/>
      <c r="S6" s="21"/>
      <c r="T6" s="21"/>
      <c r="U6" s="28"/>
      <c r="V6" s="28"/>
      <c r="W6" s="28"/>
      <c r="X6" s="28"/>
      <c r="Y6" s="28"/>
      <c r="Z6" s="28"/>
      <c r="AA6" s="28"/>
      <c r="AB6" s="28"/>
      <c r="AC6" s="28"/>
      <c r="AD6" s="13"/>
      <c r="AE6" s="13"/>
      <c r="AF6" s="13"/>
      <c r="AG6" s="28"/>
      <c r="AH6" s="28"/>
      <c r="AI6" s="28"/>
      <c r="AJ6" s="28"/>
      <c r="AK6" s="28"/>
      <c r="AL6" s="28"/>
      <c r="AM6" s="28"/>
      <c r="AN6" s="28"/>
      <c r="AO6" s="28"/>
      <c r="AP6" s="13"/>
      <c r="AQ6" s="13"/>
      <c r="AR6" s="13"/>
      <c r="AS6" s="28"/>
      <c r="AT6" s="28"/>
      <c r="AU6" s="28"/>
      <c r="AV6" s="28"/>
      <c r="AW6" s="28"/>
      <c r="AX6" s="28"/>
      <c r="AY6" s="28"/>
      <c r="AZ6" s="28"/>
      <c r="BA6" s="28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</row>
    <row r="7" spans="1:68" ht="13.15" customHeight="1" x14ac:dyDescent="0.2">
      <c r="B7" s="4" t="s">
        <v>17</v>
      </c>
      <c r="C7" s="13">
        <f>'11月'!C5</f>
        <v>17097</v>
      </c>
      <c r="D7" s="13"/>
      <c r="E7" s="13"/>
      <c r="F7" s="13">
        <f>'11月'!F5</f>
        <v>17302</v>
      </c>
      <c r="G7" s="13"/>
      <c r="H7" s="13"/>
      <c r="I7" s="13">
        <f>'11月'!I5</f>
        <v>19185</v>
      </c>
      <c r="J7" s="13"/>
      <c r="K7" s="13"/>
      <c r="L7" s="13">
        <f>F7+I7</f>
        <v>36487</v>
      </c>
      <c r="M7" s="13"/>
      <c r="N7" s="13"/>
      <c r="P7" s="22" t="s">
        <v>18</v>
      </c>
      <c r="Q7" s="22"/>
      <c r="R7" s="22"/>
      <c r="S7" s="22"/>
      <c r="T7" s="22"/>
      <c r="U7" s="13">
        <f>'11月'!U5</f>
        <v>4329</v>
      </c>
      <c r="V7" s="13"/>
      <c r="W7" s="13"/>
      <c r="X7" s="13">
        <f>'11月'!X5</f>
        <v>4224</v>
      </c>
      <c r="Y7" s="13"/>
      <c r="Z7" s="13"/>
      <c r="AA7" s="13">
        <f>'11月'!AA5</f>
        <v>4800</v>
      </c>
      <c r="AB7" s="13"/>
      <c r="AC7" s="13"/>
      <c r="AD7" s="13">
        <f>X7+AA7</f>
        <v>9024</v>
      </c>
      <c r="AE7" s="13"/>
      <c r="AF7" s="13"/>
      <c r="AG7" s="13">
        <f>'11月'!AG5</f>
        <v>2320</v>
      </c>
      <c r="AH7" s="13"/>
      <c r="AI7" s="13"/>
      <c r="AJ7" s="13">
        <f>'11月'!AJ5</f>
        <v>2253</v>
      </c>
      <c r="AK7" s="13"/>
      <c r="AL7" s="13"/>
      <c r="AM7" s="13">
        <f>'11月'!AM5</f>
        <v>2558</v>
      </c>
      <c r="AN7" s="13"/>
      <c r="AO7" s="13"/>
      <c r="AP7" s="13">
        <f>AJ7+AM7</f>
        <v>4811</v>
      </c>
      <c r="AQ7" s="13"/>
      <c r="AR7" s="13"/>
      <c r="AS7" s="13">
        <f>'11月'!AS5</f>
        <v>4126</v>
      </c>
      <c r="AT7" s="13"/>
      <c r="AU7" s="13"/>
      <c r="AV7" s="13">
        <f>'11月'!AV5</f>
        <v>4035</v>
      </c>
      <c r="AW7" s="13"/>
      <c r="AX7" s="13"/>
      <c r="AY7" s="13">
        <f>'11月'!AY5</f>
        <v>4610</v>
      </c>
      <c r="AZ7" s="13"/>
      <c r="BA7" s="13"/>
      <c r="BB7" s="13">
        <f>AV7+AY7</f>
        <v>8645</v>
      </c>
      <c r="BC7" s="13"/>
      <c r="BD7" s="13"/>
      <c r="BE7" s="13">
        <f>'11月'!BE5</f>
        <v>3015</v>
      </c>
      <c r="BF7" s="13"/>
      <c r="BG7" s="13"/>
      <c r="BH7" s="13">
        <f>'11月'!BH5</f>
        <v>3203</v>
      </c>
      <c r="BI7" s="13"/>
      <c r="BJ7" s="13"/>
      <c r="BK7" s="13">
        <f>'11月'!BK5</f>
        <v>3496</v>
      </c>
      <c r="BL7" s="13"/>
      <c r="BM7" s="13"/>
      <c r="BN7" s="13">
        <f>BH7+BK7</f>
        <v>6699</v>
      </c>
      <c r="BO7" s="13"/>
      <c r="BP7" s="13"/>
    </row>
    <row r="8" spans="1:68" ht="13.15" customHeight="1" x14ac:dyDescent="0.2">
      <c r="B8" s="5" t="s">
        <v>80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P8" s="21" t="str">
        <f>B8</f>
        <v>平成26年11月末現在</v>
      </c>
      <c r="Q8" s="21"/>
      <c r="R8" s="21"/>
      <c r="S8" s="21"/>
      <c r="T8" s="21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ht="13.15" customHeight="1" x14ac:dyDescent="0.2">
      <c r="B9" s="6" t="s">
        <v>20</v>
      </c>
      <c r="C9" s="13">
        <f>C5-C7</f>
        <v>-24</v>
      </c>
      <c r="D9" s="13"/>
      <c r="E9" s="13"/>
      <c r="F9" s="13">
        <f>F5-F7</f>
        <v>-28</v>
      </c>
      <c r="G9" s="13"/>
      <c r="H9" s="13"/>
      <c r="I9" s="13">
        <f>I5-I7</f>
        <v>-20</v>
      </c>
      <c r="J9" s="13"/>
      <c r="K9" s="13"/>
      <c r="L9" s="13">
        <f>L5-L7</f>
        <v>-48</v>
      </c>
      <c r="M9" s="13"/>
      <c r="N9" s="13"/>
      <c r="P9" s="20" t="s">
        <v>20</v>
      </c>
      <c r="Q9" s="20"/>
      <c r="R9" s="20"/>
      <c r="S9" s="20"/>
      <c r="T9" s="20"/>
      <c r="U9" s="13">
        <f>U5-U7</f>
        <v>-11</v>
      </c>
      <c r="V9" s="13"/>
      <c r="W9" s="13"/>
      <c r="X9" s="13">
        <f>X5-X7</f>
        <v>-11</v>
      </c>
      <c r="Y9" s="13"/>
      <c r="Z9" s="13"/>
      <c r="AA9" s="13">
        <f>AA5-AA7</f>
        <v>-19</v>
      </c>
      <c r="AB9" s="13"/>
      <c r="AC9" s="13"/>
      <c r="AD9" s="13">
        <f>AD5-AD7</f>
        <v>-30</v>
      </c>
      <c r="AE9" s="13"/>
      <c r="AF9" s="13"/>
      <c r="AG9" s="13">
        <f>AG5-AG7</f>
        <v>-12</v>
      </c>
      <c r="AH9" s="13"/>
      <c r="AI9" s="13"/>
      <c r="AJ9" s="13">
        <f>AJ5-AJ7</f>
        <v>-9</v>
      </c>
      <c r="AK9" s="13"/>
      <c r="AL9" s="13"/>
      <c r="AM9" s="13">
        <f>AM5-AM7</f>
        <v>-5</v>
      </c>
      <c r="AN9" s="13"/>
      <c r="AO9" s="13"/>
      <c r="AP9" s="13">
        <f>AP5-AP7</f>
        <v>-14</v>
      </c>
      <c r="AQ9" s="13"/>
      <c r="AR9" s="13"/>
      <c r="AS9" s="13">
        <f>AS5-AS7</f>
        <v>0</v>
      </c>
      <c r="AT9" s="13"/>
      <c r="AU9" s="13"/>
      <c r="AV9" s="13">
        <f>AV5-AV7</f>
        <v>1</v>
      </c>
      <c r="AW9" s="13"/>
      <c r="AX9" s="13"/>
      <c r="AY9" s="13">
        <f>AY5-AY7</f>
        <v>3</v>
      </c>
      <c r="AZ9" s="13"/>
      <c r="BA9" s="13"/>
      <c r="BB9" s="13">
        <f>BB5-BB7</f>
        <v>4</v>
      </c>
      <c r="BC9" s="13"/>
      <c r="BD9" s="13"/>
      <c r="BE9" s="13">
        <f>BE5-BE7</f>
        <v>0</v>
      </c>
      <c r="BF9" s="13"/>
      <c r="BG9" s="13"/>
      <c r="BH9" s="13">
        <f>BH5-BH7</f>
        <v>-2</v>
      </c>
      <c r="BI9" s="13"/>
      <c r="BJ9" s="13"/>
      <c r="BK9" s="13">
        <f>BK5-BK7</f>
        <v>-3</v>
      </c>
      <c r="BL9" s="13"/>
      <c r="BM9" s="13"/>
      <c r="BN9" s="13">
        <f>BN5-BN7</f>
        <v>-5</v>
      </c>
      <c r="BO9" s="13"/>
      <c r="BP9" s="13"/>
    </row>
    <row r="11" spans="1:68" ht="10.15" customHeight="1" x14ac:dyDescent="0.2">
      <c r="B11" s="16" t="s">
        <v>21</v>
      </c>
      <c r="C11" s="16"/>
      <c r="D11" s="16"/>
      <c r="E11" s="16"/>
      <c r="F11" s="16" t="str">
        <f>F3</f>
        <v>人口</v>
      </c>
      <c r="G11" s="16"/>
      <c r="H11" s="16"/>
      <c r="I11" s="16"/>
      <c r="J11" s="16"/>
      <c r="K11" s="16"/>
      <c r="L11" s="16"/>
      <c r="M11" s="16"/>
      <c r="N11" s="16"/>
      <c r="P11" s="25" t="s">
        <v>3</v>
      </c>
      <c r="Q11" s="25"/>
      <c r="R11" s="25"/>
      <c r="S11" s="25"/>
      <c r="T11" s="25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 t="s">
        <v>23</v>
      </c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 t="s">
        <v>24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 t="s">
        <v>25</v>
      </c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10.15" customHeight="1" x14ac:dyDescent="0.2">
      <c r="B12" s="16"/>
      <c r="C12" s="16"/>
      <c r="D12" s="16"/>
      <c r="E12" s="16"/>
      <c r="F12" s="16" t="s">
        <v>10</v>
      </c>
      <c r="G12" s="16"/>
      <c r="H12" s="16"/>
      <c r="I12" s="16" t="s">
        <v>11</v>
      </c>
      <c r="J12" s="16"/>
      <c r="K12" s="16"/>
      <c r="L12" s="16" t="s">
        <v>12</v>
      </c>
      <c r="M12" s="16"/>
      <c r="N12" s="16"/>
      <c r="P12" s="2"/>
      <c r="T12" s="3"/>
      <c r="U12" s="16" t="s">
        <v>8</v>
      </c>
      <c r="V12" s="16"/>
      <c r="W12" s="16"/>
      <c r="X12" s="16" t="s">
        <v>9</v>
      </c>
      <c r="Y12" s="16"/>
      <c r="Z12" s="16"/>
      <c r="AA12" s="16"/>
      <c r="AB12" s="16"/>
      <c r="AC12" s="16"/>
      <c r="AD12" s="16"/>
      <c r="AE12" s="16"/>
      <c r="AF12" s="16"/>
      <c r="AG12" s="16" t="s">
        <v>8</v>
      </c>
      <c r="AH12" s="16"/>
      <c r="AI12" s="16"/>
      <c r="AJ12" s="16" t="s">
        <v>9</v>
      </c>
      <c r="AK12" s="16"/>
      <c r="AL12" s="16"/>
      <c r="AM12" s="16"/>
      <c r="AN12" s="16"/>
      <c r="AO12" s="16"/>
      <c r="AP12" s="16"/>
      <c r="AQ12" s="16"/>
      <c r="AR12" s="16"/>
      <c r="AS12" s="16" t="s">
        <v>8</v>
      </c>
      <c r="AT12" s="16"/>
      <c r="AU12" s="16"/>
      <c r="AV12" s="16" t="s">
        <v>9</v>
      </c>
      <c r="AW12" s="16"/>
      <c r="AX12" s="16"/>
      <c r="AY12" s="16"/>
      <c r="AZ12" s="16"/>
      <c r="BA12" s="16"/>
      <c r="BB12" s="16"/>
      <c r="BC12" s="16"/>
      <c r="BD12" s="16"/>
      <c r="BE12" s="16" t="s">
        <v>8</v>
      </c>
      <c r="BF12" s="16"/>
      <c r="BG12" s="16"/>
      <c r="BH12" s="16" t="s">
        <v>9</v>
      </c>
      <c r="BI12" s="16"/>
      <c r="BJ12" s="16"/>
      <c r="BK12" s="16"/>
      <c r="BL12" s="16"/>
      <c r="BM12" s="16"/>
      <c r="BN12" s="16"/>
      <c r="BO12" s="16"/>
      <c r="BP12" s="16"/>
    </row>
    <row r="13" spans="1:68" ht="10.15" customHeight="1" x14ac:dyDescent="0.2">
      <c r="B13" s="23" t="str">
        <f>B6</f>
        <v>平成26年12月末現在</v>
      </c>
      <c r="C13" s="23"/>
      <c r="D13" s="23"/>
      <c r="E13" s="23"/>
      <c r="F13" s="13">
        <v>46</v>
      </c>
      <c r="G13" s="13"/>
      <c r="H13" s="13"/>
      <c r="I13" s="13">
        <v>96</v>
      </c>
      <c r="J13" s="13"/>
      <c r="K13" s="13"/>
      <c r="L13" s="13">
        <f>F13+I13</f>
        <v>142</v>
      </c>
      <c r="M13" s="13"/>
      <c r="N13" s="13"/>
      <c r="P13" s="24" t="s">
        <v>13</v>
      </c>
      <c r="Q13" s="24"/>
      <c r="R13" s="24"/>
      <c r="S13" s="24"/>
      <c r="T13" s="24"/>
      <c r="U13" s="16"/>
      <c r="V13" s="16"/>
      <c r="W13" s="16"/>
      <c r="X13" s="16" t="s">
        <v>10</v>
      </c>
      <c r="Y13" s="16"/>
      <c r="Z13" s="16"/>
      <c r="AA13" s="16" t="s">
        <v>11</v>
      </c>
      <c r="AB13" s="16"/>
      <c r="AC13" s="16"/>
      <c r="AD13" s="16" t="s">
        <v>12</v>
      </c>
      <c r="AE13" s="16"/>
      <c r="AF13" s="16"/>
      <c r="AG13" s="16"/>
      <c r="AH13" s="16"/>
      <c r="AI13" s="16"/>
      <c r="AJ13" s="16" t="s">
        <v>10</v>
      </c>
      <c r="AK13" s="16"/>
      <c r="AL13" s="16"/>
      <c r="AM13" s="16" t="s">
        <v>11</v>
      </c>
      <c r="AN13" s="16"/>
      <c r="AO13" s="16"/>
      <c r="AP13" s="16" t="s">
        <v>12</v>
      </c>
      <c r="AQ13" s="16"/>
      <c r="AR13" s="16"/>
      <c r="AS13" s="16"/>
      <c r="AT13" s="16"/>
      <c r="AU13" s="16"/>
      <c r="AV13" s="16" t="s">
        <v>10</v>
      </c>
      <c r="AW13" s="16"/>
      <c r="AX13" s="16"/>
      <c r="AY13" s="16" t="s">
        <v>11</v>
      </c>
      <c r="AZ13" s="16"/>
      <c r="BA13" s="16"/>
      <c r="BB13" s="16" t="s">
        <v>12</v>
      </c>
      <c r="BC13" s="16"/>
      <c r="BD13" s="16"/>
      <c r="BE13" s="16"/>
      <c r="BF13" s="16"/>
      <c r="BG13" s="16"/>
      <c r="BH13" s="16" t="s">
        <v>10</v>
      </c>
      <c r="BI13" s="16"/>
      <c r="BJ13" s="16"/>
      <c r="BK13" s="16" t="s">
        <v>11</v>
      </c>
      <c r="BL13" s="16"/>
      <c r="BM13" s="16"/>
      <c r="BN13" s="16" t="s">
        <v>12</v>
      </c>
      <c r="BO13" s="16"/>
      <c r="BP13" s="16"/>
    </row>
    <row r="14" spans="1:68" ht="13.15" customHeight="1" x14ac:dyDescent="0.2">
      <c r="B14" s="23"/>
      <c r="C14" s="23"/>
      <c r="D14" s="23"/>
      <c r="E14" s="23"/>
      <c r="F14" s="13"/>
      <c r="G14" s="13"/>
      <c r="H14" s="13"/>
      <c r="I14" s="13"/>
      <c r="J14" s="13"/>
      <c r="K14" s="13"/>
      <c r="L14" s="13"/>
      <c r="M14" s="13"/>
      <c r="N14" s="13"/>
      <c r="P14" s="22" t="str">
        <f>P5</f>
        <v>当       月</v>
      </c>
      <c r="Q14" s="22"/>
      <c r="R14" s="22"/>
      <c r="S14" s="22"/>
      <c r="T14" s="22"/>
      <c r="U14" s="28">
        <v>1985</v>
      </c>
      <c r="V14" s="28"/>
      <c r="W14" s="28"/>
      <c r="X14" s="28">
        <v>2060</v>
      </c>
      <c r="Y14" s="28"/>
      <c r="Z14" s="28"/>
      <c r="AA14" s="28">
        <v>2091</v>
      </c>
      <c r="AB14" s="28"/>
      <c r="AC14" s="28"/>
      <c r="AD14" s="13">
        <f>X14+AA14</f>
        <v>4151</v>
      </c>
      <c r="AE14" s="13"/>
      <c r="AF14" s="13"/>
      <c r="AG14" s="26">
        <v>581</v>
      </c>
      <c r="AH14" s="26"/>
      <c r="AI14" s="26"/>
      <c r="AJ14" s="26">
        <v>663</v>
      </c>
      <c r="AK14" s="26"/>
      <c r="AL14" s="26"/>
      <c r="AM14" s="26">
        <v>724</v>
      </c>
      <c r="AN14" s="26"/>
      <c r="AO14" s="26"/>
      <c r="AP14" s="13">
        <f>AJ14+AM14</f>
        <v>1387</v>
      </c>
      <c r="AQ14" s="13"/>
      <c r="AR14" s="13"/>
      <c r="AS14" s="26">
        <v>740</v>
      </c>
      <c r="AT14" s="26"/>
      <c r="AU14" s="26"/>
      <c r="AV14" s="26">
        <v>857</v>
      </c>
      <c r="AW14" s="26"/>
      <c r="AX14" s="26"/>
      <c r="AY14" s="26">
        <v>910</v>
      </c>
      <c r="AZ14" s="26"/>
      <c r="BA14" s="26"/>
      <c r="BB14" s="13">
        <f>AV14+AY14</f>
        <v>1767</v>
      </c>
      <c r="BC14" s="13"/>
      <c r="BD14" s="13"/>
      <c r="BE14" s="26">
        <v>597</v>
      </c>
      <c r="BF14" s="26"/>
      <c r="BG14" s="26"/>
      <c r="BH14" s="26">
        <v>540</v>
      </c>
      <c r="BI14" s="26"/>
      <c r="BJ14" s="26"/>
      <c r="BK14" s="26">
        <v>553</v>
      </c>
      <c r="BL14" s="26"/>
      <c r="BM14" s="26"/>
      <c r="BN14" s="13">
        <f>BH14+BK14</f>
        <v>1093</v>
      </c>
      <c r="BO14" s="13"/>
      <c r="BP14" s="13"/>
    </row>
    <row r="15" spans="1:68" ht="13.15" customHeight="1" x14ac:dyDescent="0.2">
      <c r="P15" s="21" t="str">
        <f>P6</f>
        <v>平成26年12月末現在</v>
      </c>
      <c r="Q15" s="21"/>
      <c r="R15" s="21"/>
      <c r="S15" s="21"/>
      <c r="T15" s="21"/>
      <c r="U15" s="28"/>
      <c r="V15" s="28"/>
      <c r="W15" s="28"/>
      <c r="X15" s="28"/>
      <c r="Y15" s="28"/>
      <c r="Z15" s="28"/>
      <c r="AA15" s="28"/>
      <c r="AB15" s="28"/>
      <c r="AC15" s="28"/>
      <c r="AD15" s="13"/>
      <c r="AE15" s="13"/>
      <c r="AF15" s="13"/>
      <c r="AG15" s="26"/>
      <c r="AH15" s="26"/>
      <c r="AI15" s="26"/>
      <c r="AJ15" s="26"/>
      <c r="AK15" s="26"/>
      <c r="AL15" s="26"/>
      <c r="AM15" s="26"/>
      <c r="AN15" s="26"/>
      <c r="AO15" s="26"/>
      <c r="AP15" s="13"/>
      <c r="AQ15" s="13"/>
      <c r="AR15" s="13"/>
      <c r="AS15" s="26"/>
      <c r="AT15" s="26"/>
      <c r="AU15" s="26"/>
      <c r="AV15" s="26"/>
      <c r="AW15" s="26"/>
      <c r="AX15" s="26"/>
      <c r="AY15" s="26"/>
      <c r="AZ15" s="26"/>
      <c r="BA15" s="26"/>
      <c r="BB15" s="13"/>
      <c r="BC15" s="13"/>
      <c r="BD15" s="13"/>
      <c r="BE15" s="26"/>
      <c r="BF15" s="26"/>
      <c r="BG15" s="26"/>
      <c r="BH15" s="26"/>
      <c r="BI15" s="26"/>
      <c r="BJ15" s="26"/>
      <c r="BK15" s="26"/>
      <c r="BL15" s="26"/>
      <c r="BM15" s="26"/>
      <c r="BN15" s="13"/>
      <c r="BO15" s="13"/>
      <c r="BP15" s="13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3">
        <f>'11月'!U14</f>
        <v>1987</v>
      </c>
      <c r="V16" s="13"/>
      <c r="W16" s="13"/>
      <c r="X16" s="13">
        <f>'11月'!X14</f>
        <v>2067</v>
      </c>
      <c r="Y16" s="13"/>
      <c r="Z16" s="13"/>
      <c r="AA16" s="13">
        <f>'11月'!AA14</f>
        <v>2090</v>
      </c>
      <c r="AB16" s="13"/>
      <c r="AC16" s="13"/>
      <c r="AD16" s="13">
        <f>X16+AA16</f>
        <v>4157</v>
      </c>
      <c r="AE16" s="13"/>
      <c r="AF16" s="13"/>
      <c r="AG16" s="13">
        <f>'11月'!AG14</f>
        <v>580</v>
      </c>
      <c r="AH16" s="13"/>
      <c r="AI16" s="13"/>
      <c r="AJ16" s="13">
        <f>'11月'!AJ14</f>
        <v>661</v>
      </c>
      <c r="AK16" s="13"/>
      <c r="AL16" s="13"/>
      <c r="AM16" s="13">
        <f>'11月'!AM14</f>
        <v>723</v>
      </c>
      <c r="AN16" s="13"/>
      <c r="AO16" s="13"/>
      <c r="AP16" s="13">
        <f>AJ16+AM16</f>
        <v>1384</v>
      </c>
      <c r="AQ16" s="13"/>
      <c r="AR16" s="13"/>
      <c r="AS16" s="13">
        <f>'11月'!AS14</f>
        <v>740</v>
      </c>
      <c r="AT16" s="13"/>
      <c r="AU16" s="13"/>
      <c r="AV16" s="13">
        <f>'11月'!AV14</f>
        <v>859</v>
      </c>
      <c r="AW16" s="13"/>
      <c r="AX16" s="13"/>
      <c r="AY16" s="13">
        <f>'11月'!AY14</f>
        <v>908</v>
      </c>
      <c r="AZ16" s="13"/>
      <c r="BA16" s="13"/>
      <c r="BB16" s="13">
        <f>AV16+AY16</f>
        <v>1767</v>
      </c>
      <c r="BC16" s="13"/>
      <c r="BD16" s="13"/>
      <c r="BE16" s="13">
        <f>'11月'!BE14</f>
        <v>599</v>
      </c>
      <c r="BF16" s="13"/>
      <c r="BG16" s="13"/>
      <c r="BH16" s="13">
        <f>'11月'!BH14</f>
        <v>543</v>
      </c>
      <c r="BI16" s="13"/>
      <c r="BJ16" s="13"/>
      <c r="BK16" s="13">
        <f>'11月'!BK14</f>
        <v>555</v>
      </c>
      <c r="BL16" s="13"/>
      <c r="BM16" s="13"/>
      <c r="BN16" s="13">
        <f>BH16+BK16</f>
        <v>1098</v>
      </c>
      <c r="BO16" s="13"/>
      <c r="BP16" s="13"/>
    </row>
    <row r="17" spans="1:68" ht="13.15" customHeight="1" x14ac:dyDescent="0.2">
      <c r="P17" s="21" t="str">
        <f>P8</f>
        <v>平成26年11月末現在</v>
      </c>
      <c r="Q17" s="21"/>
      <c r="R17" s="21"/>
      <c r="S17" s="21"/>
      <c r="T17" s="21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</row>
    <row r="18" spans="1:68" ht="13.15" customHeight="1" x14ac:dyDescent="0.2">
      <c r="P18" s="20" t="s">
        <v>20</v>
      </c>
      <c r="Q18" s="20"/>
      <c r="R18" s="20"/>
      <c r="S18" s="20"/>
      <c r="T18" s="20"/>
      <c r="U18" s="13">
        <f>U14-U16</f>
        <v>-2</v>
      </c>
      <c r="V18" s="13"/>
      <c r="W18" s="13"/>
      <c r="X18" s="13">
        <f>X14-X16</f>
        <v>-7</v>
      </c>
      <c r="Y18" s="13"/>
      <c r="Z18" s="13"/>
      <c r="AA18" s="13">
        <f>AA14-AA16</f>
        <v>1</v>
      </c>
      <c r="AB18" s="13"/>
      <c r="AC18" s="13"/>
      <c r="AD18" s="13">
        <f>AD14-AD16</f>
        <v>-6</v>
      </c>
      <c r="AE18" s="13"/>
      <c r="AF18" s="13"/>
      <c r="AG18" s="13">
        <f>AG14-AG16</f>
        <v>1</v>
      </c>
      <c r="AH18" s="13"/>
      <c r="AI18" s="13"/>
      <c r="AJ18" s="13">
        <f>AJ14-AJ16</f>
        <v>2</v>
      </c>
      <c r="AK18" s="13"/>
      <c r="AL18" s="13"/>
      <c r="AM18" s="13">
        <f>AM14-AM16</f>
        <v>1</v>
      </c>
      <c r="AN18" s="13"/>
      <c r="AO18" s="13"/>
      <c r="AP18" s="13">
        <f>AP14-AP16</f>
        <v>3</v>
      </c>
      <c r="AQ18" s="13"/>
      <c r="AR18" s="13"/>
      <c r="AS18" s="13">
        <f>AS14-AS16</f>
        <v>0</v>
      </c>
      <c r="AT18" s="13"/>
      <c r="AU18" s="13"/>
      <c r="AV18" s="13">
        <f>AV14-AV16</f>
        <v>-2</v>
      </c>
      <c r="AW18" s="13"/>
      <c r="AX18" s="13"/>
      <c r="AY18" s="13">
        <f>AY14-AY16</f>
        <v>2</v>
      </c>
      <c r="AZ18" s="13"/>
      <c r="BA18" s="13"/>
      <c r="BB18" s="13">
        <f>BB14-BB16</f>
        <v>0</v>
      </c>
      <c r="BC18" s="13"/>
      <c r="BD18" s="13"/>
      <c r="BE18" s="13">
        <f>BE14-BE16</f>
        <v>-2</v>
      </c>
      <c r="BF18" s="13"/>
      <c r="BG18" s="13"/>
      <c r="BH18" s="13">
        <f>BH14-BH16</f>
        <v>-3</v>
      </c>
      <c r="BI18" s="13"/>
      <c r="BJ18" s="13"/>
      <c r="BK18" s="13">
        <f>BK14-BK16</f>
        <v>-2</v>
      </c>
      <c r="BL18" s="13"/>
      <c r="BM18" s="13"/>
      <c r="BN18" s="13">
        <f>BN14-BN16</f>
        <v>-5</v>
      </c>
      <c r="BO18" s="13"/>
      <c r="BP18" s="13"/>
    </row>
    <row r="19" spans="1:68" ht="2.25" customHeight="1" x14ac:dyDescent="0.2"/>
    <row r="20" spans="1:68" x14ac:dyDescent="0.2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</row>
    <row r="21" spans="1:68" ht="10.15" customHeight="1" x14ac:dyDescent="0.2">
      <c r="B21" s="7"/>
      <c r="C21" s="16" t="s">
        <v>27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 t="s">
        <v>28</v>
      </c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 t="s">
        <v>29</v>
      </c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 t="s">
        <v>30</v>
      </c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BE21" s="16" t="s">
        <v>31</v>
      </c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</row>
    <row r="22" spans="1:68" ht="10.15" customHeight="1" x14ac:dyDescent="0.2">
      <c r="B22" s="8"/>
      <c r="C22" s="16" t="s">
        <v>10</v>
      </c>
      <c r="D22" s="16"/>
      <c r="E22" s="16"/>
      <c r="F22" s="16"/>
      <c r="G22" s="16" t="s">
        <v>11</v>
      </c>
      <c r="H22" s="16"/>
      <c r="I22" s="16"/>
      <c r="J22" s="16"/>
      <c r="K22" s="16" t="s">
        <v>12</v>
      </c>
      <c r="L22" s="16"/>
      <c r="M22" s="16"/>
      <c r="N22" s="16"/>
      <c r="O22" s="16" t="s">
        <v>10</v>
      </c>
      <c r="P22" s="16"/>
      <c r="Q22" s="16"/>
      <c r="R22" s="16"/>
      <c r="S22" s="16" t="s">
        <v>11</v>
      </c>
      <c r="T22" s="16"/>
      <c r="U22" s="16"/>
      <c r="V22" s="16"/>
      <c r="W22" s="16" t="s">
        <v>12</v>
      </c>
      <c r="X22" s="16"/>
      <c r="Y22" s="16"/>
      <c r="Z22" s="16"/>
      <c r="AA22" s="16" t="s">
        <v>10</v>
      </c>
      <c r="AB22" s="16"/>
      <c r="AC22" s="16"/>
      <c r="AD22" s="16"/>
      <c r="AE22" s="16" t="s">
        <v>11</v>
      </c>
      <c r="AF22" s="16"/>
      <c r="AG22" s="16"/>
      <c r="AH22" s="16"/>
      <c r="AI22" s="16" t="s">
        <v>12</v>
      </c>
      <c r="AJ22" s="16"/>
      <c r="AK22" s="16"/>
      <c r="AL22" s="16"/>
      <c r="AM22" s="16" t="s">
        <v>10</v>
      </c>
      <c r="AN22" s="16"/>
      <c r="AO22" s="16"/>
      <c r="AP22" s="16"/>
      <c r="AQ22" s="16" t="s">
        <v>11</v>
      </c>
      <c r="AR22" s="16"/>
      <c r="AS22" s="16"/>
      <c r="AT22" s="16"/>
      <c r="AU22" s="16" t="s">
        <v>12</v>
      </c>
      <c r="AV22" s="16"/>
      <c r="AW22" s="16"/>
      <c r="AX22" s="16"/>
      <c r="BE22" s="16" t="s">
        <v>8</v>
      </c>
      <c r="BF22" s="16"/>
      <c r="BG22" s="16"/>
      <c r="BH22" s="16" t="s">
        <v>9</v>
      </c>
      <c r="BI22" s="16"/>
      <c r="BJ22" s="16"/>
      <c r="BK22" s="16"/>
      <c r="BL22" s="16"/>
      <c r="BM22" s="16"/>
      <c r="BN22" s="16"/>
      <c r="BO22" s="16"/>
      <c r="BP22" s="16"/>
    </row>
    <row r="23" spans="1:68" ht="13.15" customHeight="1" x14ac:dyDescent="0.2">
      <c r="B23" s="16" t="s">
        <v>32</v>
      </c>
      <c r="C23" s="28">
        <v>1876</v>
      </c>
      <c r="D23" s="28"/>
      <c r="E23" s="28"/>
      <c r="F23" s="28"/>
      <c r="G23" s="28">
        <v>1901</v>
      </c>
      <c r="H23" s="28"/>
      <c r="I23" s="28"/>
      <c r="J23" s="28"/>
      <c r="K23" s="13">
        <f>C23+G23</f>
        <v>3777</v>
      </c>
      <c r="L23" s="13"/>
      <c r="M23" s="13"/>
      <c r="N23" s="13"/>
      <c r="O23" s="28">
        <v>10193</v>
      </c>
      <c r="P23" s="28"/>
      <c r="Q23" s="28"/>
      <c r="R23" s="28"/>
      <c r="S23" s="28">
        <v>9553</v>
      </c>
      <c r="T23" s="28"/>
      <c r="U23" s="28"/>
      <c r="V23" s="28"/>
      <c r="W23" s="13">
        <f>O23+S23</f>
        <v>19746</v>
      </c>
      <c r="X23" s="13"/>
      <c r="Y23" s="13"/>
      <c r="Z23" s="13"/>
      <c r="AA23" s="28">
        <v>5205</v>
      </c>
      <c r="AB23" s="28"/>
      <c r="AC23" s="28"/>
      <c r="AD23" s="28"/>
      <c r="AE23" s="28">
        <v>7711</v>
      </c>
      <c r="AF23" s="28"/>
      <c r="AG23" s="28"/>
      <c r="AH23" s="28"/>
      <c r="AI23" s="13">
        <f>AA23+AE23</f>
        <v>12916</v>
      </c>
      <c r="AJ23" s="13"/>
      <c r="AK23" s="13"/>
      <c r="AL23" s="13"/>
      <c r="AM23" s="13">
        <f>C23+O23+AA23</f>
        <v>17274</v>
      </c>
      <c r="AN23" s="13"/>
      <c r="AO23" s="13"/>
      <c r="AP23" s="13"/>
      <c r="AQ23" s="13">
        <f>G23+S23+AE23</f>
        <v>19165</v>
      </c>
      <c r="AR23" s="13"/>
      <c r="AS23" s="13"/>
      <c r="AT23" s="13"/>
      <c r="AU23" s="13">
        <f>K23+W23+AI23</f>
        <v>36439</v>
      </c>
      <c r="AV23" s="13"/>
      <c r="AW23" s="13"/>
      <c r="AX23" s="13"/>
      <c r="BE23" s="16"/>
      <c r="BF23" s="16"/>
      <c r="BG23" s="16"/>
      <c r="BH23" s="16" t="s">
        <v>10</v>
      </c>
      <c r="BI23" s="16"/>
      <c r="BJ23" s="16"/>
      <c r="BK23" s="16" t="s">
        <v>11</v>
      </c>
      <c r="BL23" s="16"/>
      <c r="BM23" s="16"/>
      <c r="BN23" s="16" t="s">
        <v>12</v>
      </c>
      <c r="BO23" s="16"/>
      <c r="BP23" s="16"/>
    </row>
    <row r="24" spans="1:68" ht="13.15" customHeight="1" x14ac:dyDescent="0.2">
      <c r="B24" s="16"/>
      <c r="C24" s="28"/>
      <c r="D24" s="28"/>
      <c r="E24" s="28"/>
      <c r="F24" s="28"/>
      <c r="G24" s="28"/>
      <c r="H24" s="28"/>
      <c r="I24" s="28"/>
      <c r="J24" s="28"/>
      <c r="K24" s="13"/>
      <c r="L24" s="13"/>
      <c r="M24" s="13"/>
      <c r="N24" s="13"/>
      <c r="O24" s="28"/>
      <c r="P24" s="28"/>
      <c r="Q24" s="28"/>
      <c r="R24" s="28"/>
      <c r="S24" s="28"/>
      <c r="T24" s="28"/>
      <c r="U24" s="28"/>
      <c r="V24" s="28"/>
      <c r="W24" s="13"/>
      <c r="X24" s="13"/>
      <c r="Y24" s="13"/>
      <c r="Z24" s="13"/>
      <c r="AA24" s="28"/>
      <c r="AB24" s="28"/>
      <c r="AC24" s="28"/>
      <c r="AD24" s="28"/>
      <c r="AE24" s="28"/>
      <c r="AF24" s="28"/>
      <c r="AG24" s="28"/>
      <c r="AH24" s="28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BE24" s="28">
        <v>2418</v>
      </c>
      <c r="BF24" s="28"/>
      <c r="BG24" s="28"/>
      <c r="BH24" s="28">
        <v>2661</v>
      </c>
      <c r="BI24" s="28"/>
      <c r="BJ24" s="28"/>
      <c r="BK24" s="28">
        <v>2940</v>
      </c>
      <c r="BL24" s="28"/>
      <c r="BM24" s="28"/>
      <c r="BN24" s="13">
        <f>BH24+BK24</f>
        <v>5601</v>
      </c>
      <c r="BO24" s="13"/>
      <c r="BP24" s="13"/>
    </row>
    <row r="25" spans="1:68" ht="13.15" customHeight="1" x14ac:dyDescent="0.2">
      <c r="B25" s="15" t="s">
        <v>33</v>
      </c>
      <c r="C25" s="19">
        <f>C23/AU23</f>
        <v>5.1483300858969787E-2</v>
      </c>
      <c r="D25" s="19"/>
      <c r="E25" s="19"/>
      <c r="F25" s="19"/>
      <c r="G25" s="19">
        <f>G23/AU23</f>
        <v>5.2169378962101047E-2</v>
      </c>
      <c r="H25" s="19"/>
      <c r="I25" s="19"/>
      <c r="J25" s="19"/>
      <c r="K25" s="19">
        <f>K23/AU23</f>
        <v>0.10365267982107083</v>
      </c>
      <c r="L25" s="19"/>
      <c r="M25" s="19"/>
      <c r="N25" s="19"/>
      <c r="O25" s="19">
        <f>O23/AU23</f>
        <v>0.27972776420867751</v>
      </c>
      <c r="P25" s="19"/>
      <c r="Q25" s="19"/>
      <c r="R25" s="19"/>
      <c r="S25" s="19">
        <f>S23/AU23</f>
        <v>0.26216416476851723</v>
      </c>
      <c r="T25" s="19"/>
      <c r="U25" s="19"/>
      <c r="V25" s="19"/>
      <c r="W25" s="19">
        <f>W23/AU23</f>
        <v>0.54189192897719474</v>
      </c>
      <c r="X25" s="19"/>
      <c r="Y25" s="19"/>
      <c r="Z25" s="19"/>
      <c r="AA25" s="19">
        <f>AA23/AU23</f>
        <v>0.14284146107192844</v>
      </c>
      <c r="AB25" s="19"/>
      <c r="AC25" s="19"/>
      <c r="AD25" s="19"/>
      <c r="AE25" s="19">
        <f>AE23/AU23</f>
        <v>0.21161393012980598</v>
      </c>
      <c r="AF25" s="19"/>
      <c r="AG25" s="19"/>
      <c r="AH25" s="19"/>
      <c r="AI25" s="19">
        <f>AI23/AU23</f>
        <v>0.35445539120173442</v>
      </c>
      <c r="AJ25" s="19"/>
      <c r="AK25" s="19"/>
      <c r="AL25" s="19"/>
      <c r="AM25" s="19">
        <f>AM23/AU23</f>
        <v>0.47405252613957571</v>
      </c>
      <c r="AN25" s="19"/>
      <c r="AO25" s="19"/>
      <c r="AP25" s="19"/>
      <c r="AQ25" s="19">
        <f>AQ23/AU23</f>
        <v>0.52594747386042429</v>
      </c>
      <c r="AR25" s="19"/>
      <c r="AS25" s="19"/>
      <c r="AT25" s="19"/>
      <c r="AU25" s="19">
        <f>AU23/AU23</f>
        <v>1</v>
      </c>
      <c r="AV25" s="19"/>
      <c r="AW25" s="19"/>
      <c r="AX25" s="19"/>
      <c r="BE25" s="28"/>
      <c r="BF25" s="28"/>
      <c r="BG25" s="28"/>
      <c r="BH25" s="28"/>
      <c r="BI25" s="28"/>
      <c r="BJ25" s="28"/>
      <c r="BK25" s="28"/>
      <c r="BL25" s="28"/>
      <c r="BM25" s="28"/>
      <c r="BN25" s="13"/>
      <c r="BO25" s="13"/>
      <c r="BP25" s="13"/>
    </row>
    <row r="26" spans="1:68" ht="13.15" customHeight="1" x14ac:dyDescent="0.2">
      <c r="B26" s="15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BE26" s="13">
        <f>'11月'!BE24</f>
        <v>2416</v>
      </c>
      <c r="BF26" s="13"/>
      <c r="BG26" s="13"/>
      <c r="BH26" s="13">
        <f>'11月'!BH24</f>
        <v>2660</v>
      </c>
      <c r="BI26" s="13"/>
      <c r="BJ26" s="13"/>
      <c r="BK26" s="13">
        <f>'11月'!BK24</f>
        <v>2941</v>
      </c>
      <c r="BL26" s="13"/>
      <c r="BM26" s="13"/>
      <c r="BN26" s="13">
        <f>BH26+BK26</f>
        <v>5601</v>
      </c>
      <c r="BO26" s="13"/>
      <c r="BP26" s="13"/>
    </row>
    <row r="27" spans="1:68" x14ac:dyDescent="0.2"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ht="11.25" customHeight="1" x14ac:dyDescent="0.2">
      <c r="BE28" s="13">
        <f>BE24-BE26</f>
        <v>2</v>
      </c>
      <c r="BF28" s="13"/>
      <c r="BG28" s="13"/>
      <c r="BH28" s="13">
        <f>BH24-BH26</f>
        <v>1</v>
      </c>
      <c r="BI28" s="13"/>
      <c r="BJ28" s="13"/>
      <c r="BK28" s="13">
        <f>BK24-BK26</f>
        <v>-1</v>
      </c>
      <c r="BL28" s="13"/>
      <c r="BM28" s="13"/>
      <c r="BN28" s="13">
        <f>BN24-BN26</f>
        <v>0</v>
      </c>
      <c r="BO28" s="13"/>
      <c r="BP28" s="13"/>
    </row>
    <row r="29" spans="1:68" x14ac:dyDescent="0.2">
      <c r="A29" s="18" t="s">
        <v>34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</row>
    <row r="30" spans="1:68" x14ac:dyDescent="0.2"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 t="s">
        <v>36</v>
      </c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 t="s">
        <v>37</v>
      </c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68" x14ac:dyDescent="0.2">
      <c r="B31" s="17" t="s">
        <v>38</v>
      </c>
      <c r="C31" s="16" t="s">
        <v>39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 t="s">
        <v>40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</row>
    <row r="32" spans="1:68" x14ac:dyDescent="0.2">
      <c r="B32" s="17"/>
      <c r="C32" s="16" t="s">
        <v>10</v>
      </c>
      <c r="D32" s="16"/>
      <c r="E32" s="16"/>
      <c r="F32" s="16"/>
      <c r="G32" s="16" t="s">
        <v>11</v>
      </c>
      <c r="H32" s="16"/>
      <c r="I32" s="16"/>
      <c r="J32" s="16"/>
      <c r="K32" s="16" t="s">
        <v>12</v>
      </c>
      <c r="L32" s="16"/>
      <c r="M32" s="16"/>
      <c r="N32" s="16"/>
      <c r="O32" s="16" t="s">
        <v>10</v>
      </c>
      <c r="P32" s="16"/>
      <c r="Q32" s="16"/>
      <c r="R32" s="16"/>
      <c r="S32" s="16" t="s">
        <v>11</v>
      </c>
      <c r="T32" s="16"/>
      <c r="U32" s="16"/>
      <c r="V32" s="16"/>
      <c r="W32" s="16" t="s">
        <v>12</v>
      </c>
      <c r="X32" s="16"/>
      <c r="Y32" s="16"/>
      <c r="Z32" s="16"/>
      <c r="AA32" s="16" t="s">
        <v>10</v>
      </c>
      <c r="AB32" s="16"/>
      <c r="AC32" s="16"/>
      <c r="AD32" s="16"/>
      <c r="AE32" s="16" t="s">
        <v>11</v>
      </c>
      <c r="AF32" s="16"/>
      <c r="AG32" s="16"/>
      <c r="AH32" s="16"/>
      <c r="AI32" s="16" t="s">
        <v>12</v>
      </c>
      <c r="AJ32" s="16"/>
      <c r="AK32" s="16"/>
      <c r="AL32" s="16"/>
      <c r="AM32" s="16" t="s">
        <v>10</v>
      </c>
      <c r="AN32" s="16"/>
      <c r="AO32" s="16"/>
      <c r="AP32" s="16"/>
      <c r="AQ32" s="16" t="s">
        <v>11</v>
      </c>
      <c r="AR32" s="16"/>
      <c r="AS32" s="16"/>
      <c r="AT32" s="16"/>
      <c r="AU32" s="16" t="s">
        <v>12</v>
      </c>
      <c r="AV32" s="16"/>
      <c r="AW32" s="16"/>
      <c r="AX32" s="16"/>
    </row>
    <row r="33" spans="1:69" x14ac:dyDescent="0.2">
      <c r="B33" s="15" t="s">
        <v>86</v>
      </c>
      <c r="C33" s="26">
        <v>9</v>
      </c>
      <c r="D33" s="26"/>
      <c r="E33" s="26"/>
      <c r="F33" s="26"/>
      <c r="G33" s="26">
        <v>8</v>
      </c>
      <c r="H33" s="26"/>
      <c r="I33" s="26"/>
      <c r="J33" s="26"/>
      <c r="K33" s="13">
        <f>C33+G33</f>
        <v>17</v>
      </c>
      <c r="L33" s="13"/>
      <c r="M33" s="13"/>
      <c r="N33" s="13"/>
      <c r="O33" s="26">
        <v>13</v>
      </c>
      <c r="P33" s="26"/>
      <c r="Q33" s="26"/>
      <c r="R33" s="26"/>
      <c r="S33" s="26">
        <v>16</v>
      </c>
      <c r="T33" s="26"/>
      <c r="U33" s="26"/>
      <c r="V33" s="26"/>
      <c r="W33" s="13">
        <f>O33+S33</f>
        <v>29</v>
      </c>
      <c r="X33" s="13"/>
      <c r="Y33" s="13"/>
      <c r="Z33" s="13"/>
      <c r="AA33" s="27">
        <v>13</v>
      </c>
      <c r="AB33" s="27"/>
      <c r="AC33" s="27"/>
      <c r="AD33" s="27"/>
      <c r="AE33" s="27">
        <v>8</v>
      </c>
      <c r="AF33" s="27"/>
      <c r="AG33" s="27"/>
      <c r="AH33" s="27"/>
      <c r="AI33" s="13">
        <f>AA33+AE33</f>
        <v>21</v>
      </c>
      <c r="AJ33" s="13"/>
      <c r="AK33" s="13"/>
      <c r="AL33" s="13"/>
      <c r="AM33" s="13">
        <f>C33+O33+AA33</f>
        <v>35</v>
      </c>
      <c r="AN33" s="13"/>
      <c r="AO33" s="13"/>
      <c r="AP33" s="13"/>
      <c r="AQ33" s="13">
        <f>G33+S33+AE33</f>
        <v>32</v>
      </c>
      <c r="AR33" s="13"/>
      <c r="AS33" s="13"/>
      <c r="AT33" s="13"/>
      <c r="AU33" s="13">
        <f>K33+W33+AI33</f>
        <v>67</v>
      </c>
      <c r="AV33" s="13"/>
      <c r="AW33" s="13"/>
      <c r="AX33" s="13"/>
    </row>
    <row r="34" spans="1:69" x14ac:dyDescent="0.2">
      <c r="B34" s="15"/>
      <c r="C34" s="26"/>
      <c r="D34" s="26"/>
      <c r="E34" s="26"/>
      <c r="F34" s="26"/>
      <c r="G34" s="26"/>
      <c r="H34" s="26"/>
      <c r="I34" s="26"/>
      <c r="J34" s="26"/>
      <c r="K34" s="13"/>
      <c r="L34" s="13"/>
      <c r="M34" s="13"/>
      <c r="N34" s="13"/>
      <c r="O34" s="26"/>
      <c r="P34" s="26"/>
      <c r="Q34" s="26"/>
      <c r="R34" s="26"/>
      <c r="S34" s="26"/>
      <c r="T34" s="26"/>
      <c r="U34" s="26"/>
      <c r="V34" s="26"/>
      <c r="W34" s="13"/>
      <c r="X34" s="13"/>
      <c r="Y34" s="13"/>
      <c r="Z34" s="13"/>
      <c r="AA34" s="27"/>
      <c r="AB34" s="27"/>
      <c r="AC34" s="27"/>
      <c r="AD34" s="27"/>
      <c r="AE34" s="27"/>
      <c r="AF34" s="27"/>
      <c r="AG34" s="27"/>
      <c r="AH34" s="27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87</v>
      </c>
      <c r="C36" s="13">
        <f>C33+'11月'!C36</f>
        <v>215</v>
      </c>
      <c r="D36" s="13"/>
      <c r="E36" s="13"/>
      <c r="F36" s="13"/>
      <c r="G36" s="13">
        <f>G33+'11月'!G36</f>
        <v>197</v>
      </c>
      <c r="H36" s="13"/>
      <c r="I36" s="13"/>
      <c r="J36" s="13"/>
      <c r="K36" s="13">
        <f>K33+'11月'!K36</f>
        <v>412</v>
      </c>
      <c r="L36" s="13"/>
      <c r="M36" s="13"/>
      <c r="N36" s="13"/>
      <c r="O36" s="13">
        <f>O33+'11月'!O36</f>
        <v>311</v>
      </c>
      <c r="P36" s="13"/>
      <c r="Q36" s="13"/>
      <c r="R36" s="13"/>
      <c r="S36" s="13">
        <f>S33+'11月'!S36</f>
        <v>194</v>
      </c>
      <c r="T36" s="13"/>
      <c r="U36" s="13"/>
      <c r="V36" s="13"/>
      <c r="W36" s="13">
        <f>W33+'11月'!W36</f>
        <v>505</v>
      </c>
      <c r="X36" s="13"/>
      <c r="Y36" s="13"/>
      <c r="Z36" s="13"/>
      <c r="AA36" s="13">
        <f>AA33+'11月'!AA36</f>
        <v>80</v>
      </c>
      <c r="AB36" s="13"/>
      <c r="AC36" s="13"/>
      <c r="AD36" s="13"/>
      <c r="AE36" s="13">
        <f>AE33+'11月'!AE36</f>
        <v>82</v>
      </c>
      <c r="AF36" s="13"/>
      <c r="AG36" s="13"/>
      <c r="AH36" s="13"/>
      <c r="AI36" s="13">
        <f>AI33+'11月'!AI36</f>
        <v>162</v>
      </c>
      <c r="AJ36" s="13"/>
      <c r="AK36" s="13"/>
      <c r="AL36" s="13"/>
      <c r="AM36" s="13">
        <f>AM33+'11月'!AM36</f>
        <v>606</v>
      </c>
      <c r="AN36" s="13"/>
      <c r="AO36" s="13"/>
      <c r="AP36" s="13"/>
      <c r="AQ36" s="13">
        <f>AQ33+'11月'!AQ36</f>
        <v>473</v>
      </c>
      <c r="AR36" s="13"/>
      <c r="AS36" s="13"/>
      <c r="AT36" s="13"/>
      <c r="AU36" s="13">
        <f>AU33+'11月'!AU36</f>
        <v>1079</v>
      </c>
      <c r="AV36" s="13"/>
      <c r="AW36" s="13"/>
      <c r="AX36" s="13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6" t="s">
        <v>44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 t="s">
        <v>45</v>
      </c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 t="s">
        <v>37</v>
      </c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BA38" s="11"/>
      <c r="BB38" s="11"/>
      <c r="BC38" s="11"/>
      <c r="BD38" s="11"/>
      <c r="BE38" s="16" t="s">
        <v>46</v>
      </c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</row>
    <row r="39" spans="1:69" ht="10.5" customHeight="1" x14ac:dyDescent="0.2">
      <c r="B39" s="17" t="s">
        <v>88</v>
      </c>
      <c r="C39" s="16" t="s">
        <v>39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 t="s">
        <v>40</v>
      </c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BA39" s="11"/>
      <c r="BB39" s="11"/>
      <c r="BC39" s="11"/>
      <c r="BD39" s="11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</row>
    <row r="40" spans="1:69" ht="10.5" customHeight="1" x14ac:dyDescent="0.2">
      <c r="B40" s="17"/>
      <c r="C40" s="16" t="s">
        <v>10</v>
      </c>
      <c r="D40" s="16"/>
      <c r="E40" s="16"/>
      <c r="F40" s="16"/>
      <c r="G40" s="16" t="s">
        <v>11</v>
      </c>
      <c r="H40" s="16"/>
      <c r="I40" s="16"/>
      <c r="J40" s="16"/>
      <c r="K40" s="16" t="s">
        <v>12</v>
      </c>
      <c r="L40" s="16"/>
      <c r="M40" s="16"/>
      <c r="N40" s="16"/>
      <c r="O40" s="16" t="s">
        <v>10</v>
      </c>
      <c r="P40" s="16"/>
      <c r="Q40" s="16"/>
      <c r="R40" s="16"/>
      <c r="S40" s="16" t="s">
        <v>11</v>
      </c>
      <c r="T40" s="16"/>
      <c r="U40" s="16"/>
      <c r="V40" s="16"/>
      <c r="W40" s="16" t="s">
        <v>12</v>
      </c>
      <c r="X40" s="16"/>
      <c r="Y40" s="16"/>
      <c r="Z40" s="16"/>
      <c r="AA40" s="16" t="s">
        <v>10</v>
      </c>
      <c r="AB40" s="16"/>
      <c r="AC40" s="16"/>
      <c r="AD40" s="16"/>
      <c r="AE40" s="16" t="s">
        <v>11</v>
      </c>
      <c r="AF40" s="16"/>
      <c r="AG40" s="16"/>
      <c r="AH40" s="16"/>
      <c r="AI40" s="16" t="s">
        <v>12</v>
      </c>
      <c r="AJ40" s="16"/>
      <c r="AK40" s="16"/>
      <c r="AL40" s="16"/>
      <c r="AM40" s="16" t="s">
        <v>10</v>
      </c>
      <c r="AN40" s="16"/>
      <c r="AO40" s="16"/>
      <c r="AP40" s="16"/>
      <c r="AQ40" s="16" t="s">
        <v>11</v>
      </c>
      <c r="AR40" s="16"/>
      <c r="AS40" s="16"/>
      <c r="AT40" s="16"/>
      <c r="AU40" s="16" t="s">
        <v>12</v>
      </c>
      <c r="AV40" s="16"/>
      <c r="AW40" s="16"/>
      <c r="AX40" s="16"/>
      <c r="BA40" s="11"/>
      <c r="BB40" s="11"/>
      <c r="BC40" s="11"/>
      <c r="BD40" s="11"/>
      <c r="BE40" s="16" t="s">
        <v>10</v>
      </c>
      <c r="BF40" s="16"/>
      <c r="BG40" s="16"/>
      <c r="BH40" s="16"/>
      <c r="BI40" s="16" t="s">
        <v>11</v>
      </c>
      <c r="BJ40" s="16"/>
      <c r="BK40" s="16"/>
      <c r="BL40" s="16"/>
      <c r="BM40" s="16" t="s">
        <v>12</v>
      </c>
      <c r="BN40" s="16"/>
      <c r="BO40" s="16"/>
      <c r="BP40" s="16"/>
    </row>
    <row r="41" spans="1:69" ht="10.5" customHeight="1" x14ac:dyDescent="0.2">
      <c r="B41" s="15" t="str">
        <f>B33</f>
        <v>12月1日～12月31日</v>
      </c>
      <c r="C41" s="26">
        <v>21</v>
      </c>
      <c r="D41" s="26"/>
      <c r="E41" s="26"/>
      <c r="F41" s="26"/>
      <c r="G41" s="26">
        <v>13</v>
      </c>
      <c r="H41" s="26"/>
      <c r="I41" s="26"/>
      <c r="J41" s="26"/>
      <c r="K41" s="13">
        <f>C41+G41</f>
        <v>34</v>
      </c>
      <c r="L41" s="13"/>
      <c r="M41" s="13"/>
      <c r="N41" s="13"/>
      <c r="O41" s="26">
        <v>15</v>
      </c>
      <c r="P41" s="26"/>
      <c r="Q41" s="26"/>
      <c r="R41" s="26"/>
      <c r="S41" s="26">
        <v>10</v>
      </c>
      <c r="T41" s="26"/>
      <c r="U41" s="26"/>
      <c r="V41" s="26"/>
      <c r="W41" s="13">
        <f>O41+S41</f>
        <v>25</v>
      </c>
      <c r="X41" s="13"/>
      <c r="Y41" s="13"/>
      <c r="Z41" s="13"/>
      <c r="AA41" s="26">
        <v>27</v>
      </c>
      <c r="AB41" s="26"/>
      <c r="AC41" s="26"/>
      <c r="AD41" s="26"/>
      <c r="AE41" s="26">
        <v>29</v>
      </c>
      <c r="AF41" s="26"/>
      <c r="AG41" s="26"/>
      <c r="AH41" s="26"/>
      <c r="AI41" s="13">
        <f>AA41+AE41</f>
        <v>56</v>
      </c>
      <c r="AJ41" s="13"/>
      <c r="AK41" s="13"/>
      <c r="AL41" s="13"/>
      <c r="AM41" s="13">
        <f>C41+O41+AA41</f>
        <v>63</v>
      </c>
      <c r="AN41" s="13"/>
      <c r="AO41" s="13"/>
      <c r="AP41" s="13"/>
      <c r="AQ41" s="13">
        <f>G41+S41+AE41</f>
        <v>52</v>
      </c>
      <c r="AR41" s="13"/>
      <c r="AS41" s="13"/>
      <c r="AT41" s="13"/>
      <c r="AU41" s="13">
        <f>K41+W41+AI41</f>
        <v>115</v>
      </c>
      <c r="AV41" s="13"/>
      <c r="AW41" s="13"/>
      <c r="AX41" s="13"/>
      <c r="BA41" s="11"/>
      <c r="BB41" s="11"/>
      <c r="BC41" s="11"/>
      <c r="BD41" s="11"/>
      <c r="BE41" s="13">
        <f>F9</f>
        <v>-28</v>
      </c>
      <c r="BF41" s="13"/>
      <c r="BG41" s="13"/>
      <c r="BH41" s="13"/>
      <c r="BI41" s="13">
        <f>I9</f>
        <v>-20</v>
      </c>
      <c r="BJ41" s="13"/>
      <c r="BK41" s="13"/>
      <c r="BL41" s="13"/>
      <c r="BM41" s="13">
        <f>L9</f>
        <v>-48</v>
      </c>
      <c r="BN41" s="13"/>
      <c r="BO41" s="13"/>
      <c r="BP41" s="13"/>
    </row>
    <row r="42" spans="1:69" ht="10.5" customHeight="1" x14ac:dyDescent="0.2">
      <c r="B42" s="15"/>
      <c r="C42" s="26"/>
      <c r="D42" s="26"/>
      <c r="E42" s="26"/>
      <c r="F42" s="26"/>
      <c r="G42" s="26"/>
      <c r="H42" s="26"/>
      <c r="I42" s="26"/>
      <c r="J42" s="26"/>
      <c r="K42" s="13"/>
      <c r="L42" s="13"/>
      <c r="M42" s="13"/>
      <c r="N42" s="13"/>
      <c r="O42" s="26"/>
      <c r="P42" s="26"/>
      <c r="Q42" s="26"/>
      <c r="R42" s="26"/>
      <c r="S42" s="26"/>
      <c r="T42" s="26"/>
      <c r="U42" s="26"/>
      <c r="V42" s="26"/>
      <c r="W42" s="13"/>
      <c r="X42" s="13"/>
      <c r="Y42" s="13"/>
      <c r="Z42" s="13"/>
      <c r="AA42" s="26"/>
      <c r="AB42" s="26"/>
      <c r="AC42" s="26"/>
      <c r="AD42" s="26"/>
      <c r="AE42" s="26"/>
      <c r="AF42" s="26"/>
      <c r="AG42" s="26"/>
      <c r="AH42" s="26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BA42" s="11"/>
      <c r="BB42" s="11"/>
      <c r="BC42" s="11"/>
      <c r="BD42" s="11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9" ht="9" customHeight="1" x14ac:dyDescent="0.2">
      <c r="B43" s="9" t="s">
        <v>42</v>
      </c>
      <c r="BA43" s="11"/>
      <c r="BB43" s="11"/>
      <c r="BC43" s="11"/>
      <c r="BD43" s="11"/>
      <c r="BE43" s="14" t="s">
        <v>48</v>
      </c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</row>
    <row r="44" spans="1:69" ht="14.25" customHeight="1" x14ac:dyDescent="0.2">
      <c r="B44" s="10" t="str">
        <f>B36</f>
        <v>平成26年4月～平成26年12月</v>
      </c>
      <c r="C44" s="13">
        <f>C41+'11月'!C44</f>
        <v>216</v>
      </c>
      <c r="D44" s="13"/>
      <c r="E44" s="13"/>
      <c r="F44" s="13"/>
      <c r="G44" s="13">
        <f>G41+'11月'!G44</f>
        <v>190</v>
      </c>
      <c r="H44" s="13"/>
      <c r="I44" s="13"/>
      <c r="J44" s="13"/>
      <c r="K44" s="13">
        <f>K41+'11月'!K44</f>
        <v>406</v>
      </c>
      <c r="L44" s="13"/>
      <c r="M44" s="13"/>
      <c r="N44" s="13"/>
      <c r="O44" s="13">
        <f>O41+'11月'!O44</f>
        <v>216</v>
      </c>
      <c r="P44" s="13"/>
      <c r="Q44" s="13"/>
      <c r="R44" s="13"/>
      <c r="S44" s="13">
        <f>S41+'11月'!S44</f>
        <v>150</v>
      </c>
      <c r="T44" s="13"/>
      <c r="U44" s="13"/>
      <c r="V44" s="13"/>
      <c r="W44" s="13">
        <f>W41+'11月'!W44</f>
        <v>366</v>
      </c>
      <c r="X44" s="13"/>
      <c r="Y44" s="13"/>
      <c r="Z44" s="13"/>
      <c r="AA44" s="13">
        <f>AA41+'11月'!AA44</f>
        <v>227</v>
      </c>
      <c r="AB44" s="13"/>
      <c r="AC44" s="13"/>
      <c r="AD44" s="13"/>
      <c r="AE44" s="13">
        <f>AE41+'11月'!AE44</f>
        <v>225</v>
      </c>
      <c r="AF44" s="13"/>
      <c r="AG44" s="13"/>
      <c r="AH44" s="13"/>
      <c r="AI44" s="13">
        <f>AI41+'11月'!AI44</f>
        <v>452</v>
      </c>
      <c r="AJ44" s="13"/>
      <c r="AK44" s="13"/>
      <c r="AL44" s="13"/>
      <c r="AM44" s="13">
        <f>AM41+'11月'!AM44</f>
        <v>659</v>
      </c>
      <c r="AN44" s="13"/>
      <c r="AO44" s="13"/>
      <c r="AP44" s="13"/>
      <c r="AQ44" s="13">
        <f>AQ41+'11月'!AQ44</f>
        <v>565</v>
      </c>
      <c r="AR44" s="13"/>
      <c r="AS44" s="13"/>
      <c r="AT44" s="13"/>
      <c r="AU44" s="13">
        <f>AU41+'11月'!AU44</f>
        <v>1224</v>
      </c>
      <c r="AV44" s="13"/>
      <c r="AW44" s="13"/>
      <c r="AX44" s="13"/>
      <c r="BA44" s="11"/>
      <c r="BB44" s="11"/>
      <c r="BC44" s="11"/>
      <c r="BD44" s="11"/>
      <c r="BE44" s="13">
        <f>BE41+'11月'!BE44</f>
        <v>-53</v>
      </c>
      <c r="BF44" s="13"/>
      <c r="BG44" s="13"/>
      <c r="BH44" s="13"/>
      <c r="BI44" s="13">
        <f>BI41+'11月'!BI44</f>
        <v>-92</v>
      </c>
      <c r="BJ44" s="13"/>
      <c r="BK44" s="13"/>
      <c r="BL44" s="13"/>
      <c r="BM44" s="13">
        <f>BM41+'11月'!BM44</f>
        <v>-145</v>
      </c>
      <c r="BN44" s="13"/>
      <c r="BO44" s="13"/>
      <c r="BP44" s="13"/>
    </row>
    <row r="45" spans="1:69" ht="6" customHeight="1" x14ac:dyDescent="0.2">
      <c r="AQ45" s="11"/>
    </row>
    <row r="46" spans="1:69" x14ac:dyDescent="0.2">
      <c r="A46" s="12" t="s">
        <v>89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F4:H4"/>
    <mergeCell ref="I4:K4"/>
    <mergeCell ref="L4:N4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AY5:BA6"/>
    <mergeCell ref="BB5:BD6"/>
    <mergeCell ref="BE5:BG6"/>
    <mergeCell ref="X5:Z6"/>
    <mergeCell ref="AA5:AC6"/>
    <mergeCell ref="AD5:AF6"/>
    <mergeCell ref="AG5:AI6"/>
    <mergeCell ref="AJ5:AL6"/>
    <mergeCell ref="AM5:AO6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0" scale="97" fitToWidth="0" fitToHeight="0" pageOrder="overThenDown" orientation="landscape" useFirstPageNumber="1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445</cp:revision>
  <cp:lastPrinted>2015-03-31T10:59:02Z</cp:lastPrinted>
  <dcterms:created xsi:type="dcterms:W3CDTF">2008-12-04T11:01:34Z</dcterms:created>
  <dcterms:modified xsi:type="dcterms:W3CDTF">2017-08-01T01:09:19Z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