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210" windowWidth="15315" windowHeight="4635" activeTab="2"/>
  </bookViews>
  <sheets>
    <sheet name="123" sheetId="1" r:id="rId1"/>
    <sheet name="124・125" sheetId="2" r:id="rId2"/>
    <sheet name="126・127・128" sheetId="3" r:id="rId3"/>
    <sheet name="129・130" sheetId="4" r:id="rId4"/>
    <sheet name="131・132" sheetId="5" r:id="rId5"/>
    <sheet name="133" sheetId="6" r:id="rId6"/>
  </sheets>
  <definedNames>
    <definedName name="_xlnm.Print_Area" localSheetId="1">'124・125'!$A$1:$CZ$83</definedName>
    <definedName name="_xlnm.Print_Area" localSheetId="4">'131・132'!$A$1:$O$175</definedName>
    <definedName name="_xlnm.Print_Area" localSheetId="5">'133'!$A$1:$K$64</definedName>
  </definedNames>
  <calcPr fullCalcOnLoad="1" fullPrecision="0"/>
</workbook>
</file>

<file path=xl/sharedStrings.xml><?xml version="1.0" encoding="utf-8"?>
<sst xmlns="http://schemas.openxmlformats.org/spreadsheetml/2006/main" count="2099" uniqueCount="522">
  <si>
    <t>学校数</t>
  </si>
  <si>
    <t>学級数</t>
  </si>
  <si>
    <t>教員数</t>
  </si>
  <si>
    <t>計</t>
  </si>
  <si>
    <t>男</t>
  </si>
  <si>
    <t>小  学  校</t>
  </si>
  <si>
    <t>中  学  校</t>
  </si>
  <si>
    <t>高等学校</t>
  </si>
  <si>
    <t>幼  稚  園</t>
  </si>
  <si>
    <t xml:space="preserve">              </t>
  </si>
  <si>
    <t>学校種別</t>
  </si>
  <si>
    <t>公  立</t>
  </si>
  <si>
    <t>私  立</t>
  </si>
  <si>
    <t>専修･各種学校</t>
  </si>
  <si>
    <t>平　成　10　年　度</t>
  </si>
  <si>
    <t>教　員　数</t>
  </si>
  <si>
    <t>職　員　数</t>
  </si>
  <si>
    <t>児　童　生　徒　数</t>
  </si>
  <si>
    <t>女</t>
  </si>
  <si>
    <t xml:space="preserve">        </t>
  </si>
  <si>
    <t>小学校総数</t>
  </si>
  <si>
    <t>高校総数</t>
  </si>
  <si>
    <t xml:space="preserve">  (１)図書蔵書数</t>
  </si>
  <si>
    <t>社会科学</t>
  </si>
  <si>
    <t>自然科学</t>
  </si>
  <si>
    <t>釜 石小学校</t>
  </si>
  <si>
    <t>小佐野 〃</t>
  </si>
  <si>
    <t>鵜住居 〃</t>
  </si>
  <si>
    <t>釜石南高校</t>
  </si>
  <si>
    <t>（単位：冊）</t>
  </si>
  <si>
    <t>（単位：人）</t>
  </si>
  <si>
    <t>年 度 別</t>
  </si>
  <si>
    <t>総  数</t>
  </si>
  <si>
    <t>年　度　別</t>
  </si>
  <si>
    <t>開館　　日数</t>
  </si>
  <si>
    <t>平成7年度</t>
  </si>
  <si>
    <t>放送受信契約数</t>
  </si>
  <si>
    <t xml:space="preserve">       </t>
  </si>
  <si>
    <t xml:space="preserve">      </t>
  </si>
  <si>
    <t>大ホ－ル</t>
  </si>
  <si>
    <t>中ホ－ル</t>
  </si>
  <si>
    <t>展示室</t>
  </si>
  <si>
    <t xml:space="preserve">           </t>
  </si>
  <si>
    <t>高　　校</t>
  </si>
  <si>
    <t xml:space="preserve">大　　学 </t>
  </si>
  <si>
    <t>名          称</t>
  </si>
  <si>
    <t>所　在　地</t>
  </si>
  <si>
    <t xml:space="preserve"> </t>
  </si>
  <si>
    <t>（単位：人）</t>
  </si>
  <si>
    <t>釜石公民館</t>
  </si>
  <si>
    <t>甲子公民館</t>
  </si>
  <si>
    <t>鵜住居公民館</t>
  </si>
  <si>
    <t>栗橋公民館</t>
  </si>
  <si>
    <t>釜石公民館</t>
  </si>
  <si>
    <t>甲子公民館</t>
  </si>
  <si>
    <t>甲子町10-255</t>
  </si>
  <si>
    <t>片岸町10-40-1</t>
  </si>
  <si>
    <t>箱崎町4-50-2</t>
  </si>
  <si>
    <t>橋野町34-16-2</t>
  </si>
  <si>
    <t>橋野町7-74-3</t>
  </si>
  <si>
    <t>橋野町26-44-3</t>
  </si>
  <si>
    <t>唐丹公民館</t>
  </si>
  <si>
    <t>（単位：人）</t>
  </si>
  <si>
    <t>平成 7年度</t>
  </si>
  <si>
    <t>年    別</t>
  </si>
  <si>
    <t>小・中学生</t>
  </si>
  <si>
    <t>高　校　生</t>
  </si>
  <si>
    <t xml:space="preserve">         </t>
  </si>
  <si>
    <t xml:space="preserve">                  </t>
  </si>
  <si>
    <t>　　　　1月</t>
  </si>
  <si>
    <t>　　　　2月</t>
  </si>
  <si>
    <t>　　　　3月</t>
  </si>
  <si>
    <t>　　　　4月</t>
  </si>
  <si>
    <t>　　　　5月</t>
  </si>
  <si>
    <t>　　　　6月</t>
  </si>
  <si>
    <t>　　　　7月</t>
  </si>
  <si>
    <t>　　　　8月</t>
  </si>
  <si>
    <t>　　　　9月</t>
  </si>
  <si>
    <t>　　　10月</t>
  </si>
  <si>
    <t>　　　11月</t>
  </si>
  <si>
    <t>　　　12月</t>
  </si>
  <si>
    <t xml:space="preserve">     </t>
  </si>
  <si>
    <t>市営プール</t>
  </si>
  <si>
    <t>昭和園グラウンド</t>
  </si>
  <si>
    <t>水海グラウンド</t>
  </si>
  <si>
    <t>唐丹グラウンド</t>
  </si>
  <si>
    <t>陸上競技場</t>
  </si>
  <si>
    <t>釜石市民体育館</t>
  </si>
  <si>
    <t>釜石市民弓道場</t>
  </si>
  <si>
    <t>平田多目的グラウンドは、平成6年10月開場</t>
  </si>
  <si>
    <t>市民体育館・市民弓道場は平成１０年４月供用開始</t>
  </si>
  <si>
    <t>平成</t>
  </si>
  <si>
    <t>種　　別</t>
  </si>
  <si>
    <t>名　　　　　　　　　称</t>
  </si>
  <si>
    <t>所在地　・　所有者　・　保存団体</t>
  </si>
  <si>
    <t>指定年月日</t>
  </si>
  <si>
    <t>　　国指定文化財（２件）</t>
  </si>
  <si>
    <t>　　岩手県指定文化財（４件）</t>
  </si>
  <si>
    <t>《有形民俗文化財》</t>
  </si>
  <si>
    <t>《無形民俗文化財》</t>
  </si>
  <si>
    <t>昭和</t>
  </si>
  <si>
    <t>年</t>
  </si>
  <si>
    <t>月</t>
  </si>
  <si>
    <t>月</t>
  </si>
  <si>
    <t>日</t>
  </si>
  <si>
    <t>日</t>
  </si>
  <si>
    <t>史跡</t>
  </si>
  <si>
    <t>橋野高炉跡</t>
  </si>
  <si>
    <t>歴史資料</t>
  </si>
  <si>
    <t>工芸品</t>
  </si>
  <si>
    <t>歴史資料</t>
  </si>
  <si>
    <t>星座石と陸奥州気仙郡唐丹村測量之碑</t>
  </si>
  <si>
    <t>史跡</t>
  </si>
  <si>
    <t>栗林銭座跡</t>
  </si>
  <si>
    <t>考古資料</t>
  </si>
  <si>
    <t>徳治の碑</t>
  </si>
  <si>
    <t>彫刻</t>
  </si>
  <si>
    <t>聖観音銅像</t>
  </si>
  <si>
    <t>工芸品</t>
  </si>
  <si>
    <t>懸仏</t>
  </si>
  <si>
    <t>細布</t>
  </si>
  <si>
    <t>古文書</t>
  </si>
  <si>
    <t>釜石新道図</t>
  </si>
  <si>
    <t>書跡</t>
  </si>
  <si>
    <t>正一位尾崎大明神扁額</t>
  </si>
  <si>
    <t>歴史資料</t>
  </si>
  <si>
    <t>嘉遯翁遺愛碑</t>
  </si>
  <si>
    <t>建造物</t>
  </si>
  <si>
    <t>オシラサマ（慶長年紀）</t>
  </si>
  <si>
    <t>オシラサマ（元和年紀）</t>
  </si>
  <si>
    <t>民俗芸能</t>
  </si>
  <si>
    <t>丹内神楽</t>
  </si>
  <si>
    <t>民俗芸能</t>
  </si>
  <si>
    <t>常龍山御神楽</t>
  </si>
  <si>
    <t>沢田鹿踊</t>
  </si>
  <si>
    <t>釜石虎舞（片岸虎舞）</t>
  </si>
  <si>
    <t>釜石虎舞（両石虎舞）</t>
  </si>
  <si>
    <t>釜石虎舞（錦町虎舞）</t>
  </si>
  <si>
    <t>釜石虎舞（尾崎町虎舞）</t>
  </si>
  <si>
    <t>史跡</t>
  </si>
  <si>
    <t>女坂石の証文</t>
  </si>
  <si>
    <t>史跡</t>
  </si>
  <si>
    <t>児島大梅の句碑</t>
  </si>
  <si>
    <t>本郷御番所跡</t>
  </si>
  <si>
    <t>史跡</t>
  </si>
  <si>
    <t>平田御番所跡</t>
  </si>
  <si>
    <t>石塚峠の藩境印杭</t>
  </si>
  <si>
    <t>牧庵鞭牛隠居屋敷跡</t>
  </si>
  <si>
    <t>女坂の一里塚</t>
  </si>
  <si>
    <t>定内の一里塚</t>
  </si>
  <si>
    <t>古里の御神楽スギ</t>
  </si>
  <si>
    <t>明神かつら</t>
  </si>
  <si>
    <t>鵜住神社の夫婦クロベ</t>
  </si>
  <si>
    <t>外山のエゾエノキ</t>
  </si>
  <si>
    <t>南部領平田村仙台領唐丹村　　境絵図（２幅）</t>
  </si>
  <si>
    <t>平成10年5月1日現在</t>
  </si>
  <si>
    <t>各年度末現在</t>
  </si>
  <si>
    <t>鈴子陽一</t>
  </si>
  <si>
    <t>栗橋牧野農業協同組合</t>
  </si>
  <si>
    <t>箱崎町第5地割24</t>
  </si>
  <si>
    <t>箱崎町第3地割6-2</t>
  </si>
  <si>
    <t>岩手県</t>
  </si>
  <si>
    <t>天然記念物</t>
  </si>
  <si>
    <t>橋野町第2地割15</t>
  </si>
  <si>
    <t>釜石市</t>
  </si>
  <si>
    <t>箱崎町第4地割76</t>
  </si>
  <si>
    <t>新日本製鐵㈱釜石製鐵所</t>
  </si>
  <si>
    <t>唐丹町字大曽根237-2</t>
  </si>
  <si>
    <t>釜石市</t>
  </si>
  <si>
    <t>大只越町1丁目1-1</t>
  </si>
  <si>
    <t>栗林町第11地割15</t>
  </si>
  <si>
    <t>大字平田第6地割35</t>
  </si>
  <si>
    <t>久保省一郎</t>
  </si>
  <si>
    <t>上中島町1丁目3-14</t>
  </si>
  <si>
    <t>板澤永博</t>
  </si>
  <si>
    <t>観音寺</t>
  </si>
  <si>
    <t>大字平田第6地割35</t>
  </si>
  <si>
    <t>久保省一郎</t>
  </si>
  <si>
    <t>釜石市郷土資料館</t>
  </si>
  <si>
    <t>栗林町第4地割43</t>
  </si>
  <si>
    <t>小笠原勘五郎</t>
  </si>
  <si>
    <t>尾崎神社</t>
  </si>
  <si>
    <t>唐丹町字大曽根237-2</t>
  </si>
  <si>
    <t>釜石市</t>
  </si>
  <si>
    <t>甲子町第15地割地内</t>
  </si>
  <si>
    <t>金野伊勢次郎</t>
  </si>
  <si>
    <t>佐々木喜太郎</t>
  </si>
  <si>
    <t>栗林町</t>
  </si>
  <si>
    <t>唐丹町</t>
  </si>
  <si>
    <t>栗林町</t>
  </si>
  <si>
    <t>片岸町</t>
  </si>
  <si>
    <t>両石町</t>
  </si>
  <si>
    <t>両石虎舞保存会</t>
  </si>
  <si>
    <t>浜町3丁目</t>
  </si>
  <si>
    <t>錦町青年会</t>
  </si>
  <si>
    <t>浜町2丁目</t>
  </si>
  <si>
    <t>大字釜石第16地割131</t>
  </si>
  <si>
    <t>嬉石共有会</t>
  </si>
  <si>
    <t>橋野町第21地割7-7</t>
  </si>
  <si>
    <t>小笠原鬼子雄</t>
  </si>
  <si>
    <t>唐丹町字本郷108</t>
  </si>
  <si>
    <t>小池信二</t>
  </si>
  <si>
    <t>大字平田第3地割13</t>
  </si>
  <si>
    <t>石田雅人</t>
  </si>
  <si>
    <t>唐丹町字大曽根86</t>
  </si>
  <si>
    <t>橋野町第34地割46－1</t>
  </si>
  <si>
    <t>鶏石山林宗寺</t>
  </si>
  <si>
    <t>大字平田第3地割60-1</t>
  </si>
  <si>
    <t>久保省一郎</t>
  </si>
  <si>
    <t>野田町1丁目3-14</t>
  </si>
  <si>
    <t>野田タツヱ</t>
  </si>
  <si>
    <t>橋野町第14地割16</t>
  </si>
  <si>
    <t>橋野町第27地割40</t>
  </si>
  <si>
    <t>栗林町第19地割86</t>
  </si>
  <si>
    <t>藤原熊男</t>
  </si>
  <si>
    <t>鵜住居町第13地割28</t>
  </si>
  <si>
    <t>花輪成幸</t>
  </si>
  <si>
    <t>鵜住居町第30地割33</t>
  </si>
  <si>
    <t>一学級当たり生徒数</t>
  </si>
  <si>
    <t>一教員当たり生徒数</t>
  </si>
  <si>
    <t>千葉茂・葛西登・小池善弥</t>
  </si>
  <si>
    <t>釜石市</t>
  </si>
  <si>
    <t>アーチ橋梁（１号橋、２号橋）</t>
  </si>
  <si>
    <t>野田町3丁目11-15</t>
  </si>
  <si>
    <t>大町3丁目1-14</t>
  </si>
  <si>
    <t>大渡町3丁目3-7</t>
  </si>
  <si>
    <t>大平町3丁目12-7</t>
  </si>
  <si>
    <t>浜町3丁目23-27</t>
  </si>
  <si>
    <t>栗林町第24地割157-2</t>
  </si>
  <si>
    <t>和山のシナノキ</t>
  </si>
  <si>
    <t>砂子畑共正会</t>
  </si>
  <si>
    <t>砂子畑共正会他２名</t>
  </si>
  <si>
    <t>《有形文化財》</t>
  </si>
  <si>
    <t>公  立</t>
  </si>
  <si>
    <t>私  立</t>
  </si>
  <si>
    <t xml:space="preserve"> - </t>
  </si>
  <si>
    <t>専修･各種学校</t>
  </si>
  <si>
    <t>資料：学校基本調査  （注） （  ）は定時制で再掲である。</t>
  </si>
  <si>
    <t>平成11年5月1日現在</t>
  </si>
  <si>
    <t>学校種別</t>
  </si>
  <si>
    <t xml:space="preserve"> - </t>
  </si>
  <si>
    <t>在　学　者　数</t>
  </si>
  <si>
    <t>女</t>
  </si>
  <si>
    <t>男</t>
  </si>
  <si>
    <t>資料：学校基本調査  （注）（  ）は定時制で再掲である。</t>
  </si>
  <si>
    <t>平成12年5月1日現在</t>
  </si>
  <si>
    <t>学校種別</t>
  </si>
  <si>
    <t>平　成　１１　年　度</t>
  </si>
  <si>
    <t>平　成　１２　年　度</t>
  </si>
  <si>
    <t xml:space="preserve">定時制 </t>
  </si>
  <si>
    <r>
      <t>一般</t>
    </r>
    <r>
      <rPr>
        <sz val="9"/>
        <rFont val="ＭＳ 明朝"/>
        <family val="1"/>
      </rPr>
      <t>(大学  短大生等 高校生 中学生含む)</t>
    </r>
  </si>
  <si>
    <r>
      <t>児童　</t>
    </r>
    <r>
      <rPr>
        <sz val="10"/>
        <rFont val="ＭＳ 明朝"/>
        <family val="1"/>
      </rPr>
      <t>(小学生 園児含む)</t>
    </r>
  </si>
  <si>
    <t>一学級当たり児童､生徒数</t>
  </si>
  <si>
    <t>釜石工業 〃</t>
  </si>
  <si>
    <t>釜石商業 〃</t>
  </si>
  <si>
    <t>資料：釜石市立図書館　　（注）（　）内は移動図書館で外数である。</t>
  </si>
  <si>
    <t>釜石北   〃</t>
  </si>
  <si>
    <t>哲 学</t>
  </si>
  <si>
    <t>歴 史</t>
  </si>
  <si>
    <t>産 業</t>
  </si>
  <si>
    <t>芸 術</t>
  </si>
  <si>
    <t>言 語</t>
  </si>
  <si>
    <t>文 学</t>
  </si>
  <si>
    <t>総 記</t>
  </si>
  <si>
    <t>唐  丹 〃</t>
  </si>
  <si>
    <t>橋  野 〃</t>
  </si>
  <si>
    <t>大  渡 〃</t>
  </si>
  <si>
    <t>中  妻 〃</t>
  </si>
  <si>
    <t>八  雲 〃</t>
  </si>
  <si>
    <t>白  山 〃</t>
  </si>
  <si>
    <t>尾  崎 〃</t>
  </si>
  <si>
    <t>平  田 〃</t>
  </si>
  <si>
    <t>甲  子 〃</t>
  </si>
  <si>
    <t>小  川 〃</t>
  </si>
  <si>
    <t>大  松 〃</t>
  </si>
  <si>
    <t>箱  崎 〃</t>
  </si>
  <si>
    <t>栗  林 〃</t>
  </si>
  <si>
    <t>白  浜 〃</t>
  </si>
  <si>
    <t xml:space="preserve">  8  </t>
  </si>
  <si>
    <t xml:space="preserve">  9  </t>
  </si>
  <si>
    <t xml:space="preserve">  10  </t>
  </si>
  <si>
    <t xml:space="preserve">16,901 </t>
  </si>
  <si>
    <t>資料：岩手県統計年鑑</t>
  </si>
  <si>
    <t xml:space="preserve">  11  </t>
  </si>
  <si>
    <t>総　　数</t>
  </si>
  <si>
    <t>貸与額(千円)</t>
  </si>
  <si>
    <t>予算総額(千円)</t>
  </si>
  <si>
    <t>資料：釜石市民文化会館</t>
  </si>
  <si>
    <t>年　　別</t>
  </si>
  <si>
    <t>年 度 別</t>
  </si>
  <si>
    <t>年 度 別</t>
  </si>
  <si>
    <t xml:space="preserve">資料：鉄の歴史館  </t>
  </si>
  <si>
    <t>（単位：人）</t>
  </si>
  <si>
    <t>区     分</t>
  </si>
  <si>
    <t>平成 6年度</t>
  </si>
  <si>
    <t>平成 7年度</t>
  </si>
  <si>
    <t xml:space="preserve">平成10年度 </t>
  </si>
  <si>
    <t>平成11年度</t>
  </si>
  <si>
    <t>昭和園クラブハウス</t>
  </si>
  <si>
    <t>平田公園多目的グラウンド</t>
  </si>
  <si>
    <t xml:space="preserve">- </t>
  </si>
  <si>
    <t>総 　 数</t>
  </si>
  <si>
    <t>公  立</t>
  </si>
  <si>
    <t>私  立</t>
  </si>
  <si>
    <t>中学校総数</t>
  </si>
  <si>
    <t>7</t>
  </si>
  <si>
    <t>8</t>
  </si>
  <si>
    <t>9</t>
  </si>
  <si>
    <t>10</t>
  </si>
  <si>
    <t>11</t>
  </si>
  <si>
    <t>年度</t>
  </si>
  <si>
    <t>6</t>
  </si>
  <si>
    <t>利用人員</t>
  </si>
  <si>
    <t>件   数</t>
  </si>
  <si>
    <t>リハー　サル室</t>
  </si>
  <si>
    <t>総 　 数</t>
  </si>
  <si>
    <t>公  立</t>
  </si>
  <si>
    <t>私  立</t>
  </si>
  <si>
    <t>平成8年度</t>
  </si>
  <si>
    <t>平成13年5月1日現在</t>
  </si>
  <si>
    <t>12</t>
  </si>
  <si>
    <t>平成8年度</t>
  </si>
  <si>
    <t>年    度</t>
  </si>
  <si>
    <t>平成7年　総数</t>
  </si>
  <si>
    <t>平成10年   総数</t>
  </si>
  <si>
    <t>平成11年   総数</t>
  </si>
  <si>
    <t>平成12年   総数</t>
  </si>
  <si>
    <t>平成12年度</t>
  </si>
  <si>
    <t>一 　般</t>
  </si>
  <si>
    <t>平成8年　総数</t>
  </si>
  <si>
    <t>平成6年  総数</t>
  </si>
  <si>
    <t>平成8年度</t>
  </si>
  <si>
    <t>平成9年度</t>
  </si>
  <si>
    <t>　 　　10月</t>
  </si>
  <si>
    <t>　 　　11月</t>
  </si>
  <si>
    <t>　 　　12月</t>
  </si>
  <si>
    <t xml:space="preserve">      -</t>
  </si>
  <si>
    <t>平田公園野球場</t>
  </si>
  <si>
    <t>平田公園クラブハウス</t>
  </si>
  <si>
    <t xml:space="preserve">- </t>
  </si>
  <si>
    <t>中妻町1丁目15-17</t>
  </si>
  <si>
    <t>澤田善雄</t>
  </si>
  <si>
    <t>沢田新生会</t>
  </si>
  <si>
    <t>片岸虎舞保存会</t>
  </si>
  <si>
    <t>平　成　１３　年　度</t>
  </si>
  <si>
    <t>平成9年度</t>
  </si>
  <si>
    <t>13</t>
  </si>
  <si>
    <t>平成9年度</t>
  </si>
  <si>
    <t>平成13年   総数</t>
  </si>
  <si>
    <t>平成9年　総数</t>
  </si>
  <si>
    <t>平成13年度</t>
  </si>
  <si>
    <t>多目的広場</t>
  </si>
  <si>
    <t xml:space="preserve">- </t>
  </si>
  <si>
    <t xml:space="preserve">      -</t>
  </si>
  <si>
    <t>衛星契約数（再掲）</t>
  </si>
  <si>
    <t>一学級あたり在学者数</t>
  </si>
  <si>
    <t>一教員あたり在学者数</t>
  </si>
  <si>
    <t>釜石第一中学校</t>
  </si>
  <si>
    <t>釜石第二 〃</t>
  </si>
  <si>
    <t>小佐野 〃</t>
  </si>
  <si>
    <t>唐  丹 〃</t>
  </si>
  <si>
    <t>大  平 〃</t>
  </si>
  <si>
    <t>釜石東 〃</t>
  </si>
  <si>
    <t>甲  子 〃</t>
  </si>
  <si>
    <t xml:space="preserve">       -</t>
  </si>
  <si>
    <t>技 術</t>
  </si>
  <si>
    <t>貸　与　者　数　　（人）</t>
  </si>
  <si>
    <t>総 　　数</t>
  </si>
  <si>
    <t>（単位：件、人）</t>
  </si>
  <si>
    <t>平成14年度</t>
  </si>
  <si>
    <t>14</t>
  </si>
  <si>
    <t xml:space="preserve"> 平成10年　総数</t>
  </si>
  <si>
    <t>平成10年度</t>
  </si>
  <si>
    <t>三貫島オオミズナギドリ及びヒメクロウミツバメの繁殖地</t>
  </si>
  <si>
    <t>元</t>
  </si>
  <si>
    <t>天然記念物</t>
  </si>
  <si>
    <t>平成14年5月1日現在</t>
  </si>
  <si>
    <t>双　葉 〃</t>
  </si>
  <si>
    <t>－</t>
  </si>
  <si>
    <t>13</t>
  </si>
  <si>
    <t>平　成　１４　年　度</t>
  </si>
  <si>
    <t>平成15年5月1日現在</t>
  </si>
  <si>
    <t xml:space="preserve"> - </t>
  </si>
  <si>
    <t>15</t>
  </si>
  <si>
    <t>平成11年度</t>
  </si>
  <si>
    <t>大字平田第９地割</t>
  </si>
  <si>
    <t>平成11年度</t>
  </si>
  <si>
    <t>平成15年度</t>
  </si>
  <si>
    <t>　　　</t>
  </si>
  <si>
    <t xml:space="preserve">                      　</t>
  </si>
  <si>
    <t xml:space="preserve"> - </t>
  </si>
  <si>
    <t>唐丹町字小白浜61</t>
  </si>
  <si>
    <t>《史蹟・名勝・天然記念物》</t>
  </si>
  <si>
    <t xml:space="preserve"> 平成11年　総数</t>
  </si>
  <si>
    <t xml:space="preserve"> 平成12年　総数</t>
  </si>
  <si>
    <t>平　成　１６　年　度</t>
  </si>
  <si>
    <t>15</t>
  </si>
  <si>
    <t>児童書</t>
  </si>
  <si>
    <t>郷土資料</t>
  </si>
  <si>
    <t>その他</t>
  </si>
  <si>
    <t>平成12年度</t>
  </si>
  <si>
    <t>16</t>
  </si>
  <si>
    <t>16</t>
  </si>
  <si>
    <t>資料：釜石市立図書館  （注）平成16年度から分類方法の変更により、分類項目が増加した。</t>
  </si>
  <si>
    <t>平成12年度</t>
  </si>
  <si>
    <t>総　　数</t>
  </si>
  <si>
    <t>平成16年度</t>
  </si>
  <si>
    <t>紙本　両鉄鉱山御山内並高炉之図（2巻）</t>
  </si>
  <si>
    <t xml:space="preserve">明峰山石応禅寺  </t>
  </si>
  <si>
    <t>川崎喜代隆</t>
  </si>
  <si>
    <t>尾崎青友会</t>
  </si>
  <si>
    <t>小笠原秀雄</t>
  </si>
  <si>
    <t>峠のスギ（1対）</t>
  </si>
  <si>
    <t xml:space="preserve"> 平成13年度　総数</t>
  </si>
  <si>
    <t>浜町1-1-1</t>
  </si>
  <si>
    <t>平成13年度</t>
  </si>
  <si>
    <t>17</t>
  </si>
  <si>
    <t>平成17年度</t>
  </si>
  <si>
    <t>鈴子町23番15</t>
  </si>
  <si>
    <t>上中島町1丁目3-14</t>
  </si>
  <si>
    <t>板澤利幸</t>
  </si>
  <si>
    <t>野田武則</t>
  </si>
  <si>
    <t>鈴子町15番2</t>
  </si>
  <si>
    <t>釜石市立鉄の歴史館</t>
  </si>
  <si>
    <t>大橋磁石岩絵図</t>
  </si>
  <si>
    <t>鍛冶神掛図</t>
  </si>
  <si>
    <t>大只越町1丁目9-1</t>
  </si>
  <si>
    <t>山﨑倫昭</t>
  </si>
  <si>
    <t>石塚峠の七里塚</t>
  </si>
  <si>
    <t>唐丹町字大曽根32.33.36</t>
  </si>
  <si>
    <t>平成13年度</t>
  </si>
  <si>
    <t xml:space="preserve"> - </t>
  </si>
  <si>
    <t>平成14年度</t>
  </si>
  <si>
    <t>18</t>
  </si>
  <si>
    <t>資料：総務学事課</t>
  </si>
  <si>
    <t>18</t>
  </si>
  <si>
    <r>
      <t>練習室</t>
    </r>
    <r>
      <rPr>
        <sz val="9"/>
        <rFont val="ＭＳ 明朝"/>
        <family val="1"/>
      </rPr>
      <t>１・２・３</t>
    </r>
  </si>
  <si>
    <r>
      <t>研修室</t>
    </r>
    <r>
      <rPr>
        <sz val="9"/>
        <rFont val="ＭＳ 明朝"/>
        <family val="1"/>
      </rPr>
      <t>１・２・３</t>
    </r>
  </si>
  <si>
    <t>資料：生涯学習スポーツ課</t>
  </si>
  <si>
    <t>資料：生涯学習スポーツ課</t>
  </si>
  <si>
    <t>18</t>
  </si>
  <si>
    <t xml:space="preserve"> 平成14年度　総数</t>
  </si>
  <si>
    <t xml:space="preserve">        16</t>
  </si>
  <si>
    <t xml:space="preserve"> 平成18年度　総数</t>
  </si>
  <si>
    <t>平成18年度</t>
  </si>
  <si>
    <t>中妻体育館</t>
  </si>
  <si>
    <t xml:space="preserve">        -</t>
  </si>
  <si>
    <t>刀　銘「新藤源義國」</t>
  </si>
  <si>
    <t>　　釜石市指定文化財（４４件）</t>
  </si>
  <si>
    <t>脇差 銘「奥刕南部栗林住神清照」</t>
  </si>
  <si>
    <t>槍  銘「奥州南部神清照作」</t>
  </si>
  <si>
    <t>脇差  銘「應貫洞長章需盛岡住山内國多以巖鉄造之萬延元年二月日」</t>
  </si>
  <si>
    <t>文政十三年石応寺境内図及び幕末ころの釜石湊絵図（2幅）　　　</t>
  </si>
  <si>
    <t>制礼（天保・明和・捨馬）</t>
  </si>
  <si>
    <t>片川町内会</t>
  </si>
  <si>
    <t>名勝</t>
  </si>
  <si>
    <t>瀧澤神社奥の院と沢桧川</t>
  </si>
  <si>
    <t>橋野町第32地割135、第39地割49及び周辺河川</t>
  </si>
  <si>
    <t>菊池健夫、沢共有林組合、釜石市</t>
  </si>
  <si>
    <t>佐々木益雄・佐々木勇一</t>
  </si>
  <si>
    <t>上栗林のサクラ</t>
  </si>
  <si>
    <t>栗林町第4地割内</t>
  </si>
  <si>
    <t>小笠原勘五郎</t>
  </si>
  <si>
    <t>平成18年5月1日現在</t>
  </si>
  <si>
    <t>平成17年5月1日現在</t>
  </si>
  <si>
    <t>平　成　１８　年　度</t>
  </si>
  <si>
    <t>釜　石 〃</t>
  </si>
  <si>
    <t>一学級当たり児童生徒数</t>
  </si>
  <si>
    <t>18</t>
  </si>
  <si>
    <t xml:space="preserve">123  学校総数                                                            </t>
  </si>
  <si>
    <t>124  学校別教員数、児童生徒数</t>
  </si>
  <si>
    <t>125  図書館</t>
  </si>
  <si>
    <t>126  放送受信契約状況</t>
  </si>
  <si>
    <t>127  奨学資金貸付状況</t>
  </si>
  <si>
    <t>128 釜石市民文化会館の利用状況</t>
  </si>
  <si>
    <t>129  市内公民館</t>
  </si>
  <si>
    <t>130  公民館の利用状況</t>
  </si>
  <si>
    <t>131  鉄の歴史館の入館状況</t>
  </si>
  <si>
    <t>132  体育施設の利用状況</t>
  </si>
  <si>
    <t>133  市所在指定文化財（国・県・市指定文化財）</t>
  </si>
  <si>
    <t xml:space="preserve">        17</t>
  </si>
  <si>
    <t xml:space="preserve"> 平成19年度　総数</t>
  </si>
  <si>
    <t xml:space="preserve"> 平成15年度　総数</t>
  </si>
  <si>
    <t>19</t>
  </si>
  <si>
    <t>　(２）図書館利用者数</t>
  </si>
  <si>
    <t>利用者　　　　総数</t>
  </si>
  <si>
    <t>平成15年度</t>
  </si>
  <si>
    <t>平成15年度</t>
  </si>
  <si>
    <t>　　　　　　　　　　　　（注）平成16年度から利用者数の男女別集計を行っていない。</t>
  </si>
  <si>
    <t>大渡町3-15-26</t>
  </si>
  <si>
    <t>釜石公民館浜町分館</t>
  </si>
  <si>
    <t>甲子公民館砂子渡分館</t>
  </si>
  <si>
    <t>甲子町4-29-5</t>
  </si>
  <si>
    <t>小佐野公民館</t>
  </si>
  <si>
    <t>小佐野町3-4-25</t>
  </si>
  <si>
    <t>小佐野公民館向定内分館</t>
  </si>
  <si>
    <t>小佐野公民館野田団地分館</t>
  </si>
  <si>
    <t>鵜住居公民館</t>
  </si>
  <si>
    <t>鵜住居公民館川目分館</t>
  </si>
  <si>
    <t>定内町2-21-13</t>
  </si>
  <si>
    <t>野田町5-11-10</t>
  </si>
  <si>
    <t>鵜住居町15-20-1</t>
  </si>
  <si>
    <t>鵜住居町3-8-1</t>
  </si>
  <si>
    <t>平成20年3月31日現在</t>
  </si>
  <si>
    <t>鵜住居公民館室浜分館</t>
  </si>
  <si>
    <t>鵜住居公民館仮宿分館</t>
  </si>
  <si>
    <t>栗橋公民館</t>
  </si>
  <si>
    <t>栗橋公民館中村分館</t>
  </si>
  <si>
    <t>栗橋公民館横内分館</t>
  </si>
  <si>
    <t>唐丹公民館</t>
  </si>
  <si>
    <t>平成19年度</t>
  </si>
  <si>
    <t>19</t>
  </si>
  <si>
    <t>平成19年5月1日現在</t>
  </si>
  <si>
    <t>平　成　１７　年　度</t>
  </si>
  <si>
    <t>平　成　１９　年　度</t>
  </si>
  <si>
    <t>資料：学校基本調査　(注)釜石中学校は(旧)釜石第一中学校と釜石第二中学校及び小佐野中学校を統合して平成１８年４月１日</t>
  </si>
  <si>
    <t xml:space="preserve">                        設立された。</t>
  </si>
  <si>
    <t>（注）甲子小学校は（旧）甲子小学校と大松小学校を統合して平成１９年４月１日設立された。</t>
  </si>
  <si>
    <t>　　　鵜住居小学校は（旧）鵜住居小学校と箱崎小学校を統合して平成１９年４月１日設立された。</t>
  </si>
  <si>
    <t>　　　釜石東中学校は（旧）釜石東中学校と橋野中学校を統合して平成１９年４月１日設立された。</t>
  </si>
  <si>
    <t>教　員　数</t>
  </si>
  <si>
    <t>19</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</si>
</sst>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
    <numFmt numFmtId="179" formatCode="\(00\)"/>
    <numFmt numFmtId="180" formatCode="#,##0_ ;[Red]\-#,##0\ "/>
    <numFmt numFmtId="181" formatCode="\(00,000\)"/>
    <numFmt numFmtId="182" formatCode="\(0,000\)"/>
    <numFmt numFmtId="183" formatCode="#,##0_);\(#,##0\)"/>
    <numFmt numFmtId="184" formatCode="m&quot;月&quot;"/>
    <numFmt numFmtId="185" formatCode="#,##0_);[Red]\(#,##0\)"/>
    <numFmt numFmtId="186" formatCode="0_);[Red]\(0\)"/>
    <numFmt numFmtId="187" formatCode="&quot;(&quot;#,##0&quot;)&quot;"/>
  </numFmts>
  <fonts count="26">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1"/>
      <name val="ＭＳ Ｐ明朝"/>
      <family val="1"/>
    </font>
    <font>
      <sz val="10"/>
      <name val="ＭＳ Ｐ明朝"/>
      <family val="1"/>
    </font>
    <font>
      <sz val="9"/>
      <name val="ＭＳ Ｐ明朝"/>
      <family val="1"/>
    </font>
    <font>
      <sz val="11"/>
      <color indexed="8"/>
      <name val="ＭＳ Ｐ明朝"/>
      <family val="1"/>
    </font>
    <font>
      <b/>
      <sz val="11"/>
      <color indexed="8"/>
      <name val="ＭＳ Ｐゴシック"/>
      <family val="3"/>
    </font>
    <font>
      <sz val="9"/>
      <color indexed="8"/>
      <name val="ＭＳ Ｐ明朝"/>
      <family val="1"/>
    </font>
    <font>
      <sz val="10"/>
      <color indexed="8"/>
      <name val="ＭＳ Ｐ明朝"/>
      <family val="1"/>
    </font>
    <font>
      <sz val="8"/>
      <name val="ＭＳ Ｐ明朝"/>
      <family val="1"/>
    </font>
    <font>
      <sz val="12"/>
      <name val="ＭＳ 明朝"/>
      <family val="1"/>
    </font>
    <font>
      <sz val="11"/>
      <name val="ＭＳ 明朝"/>
      <family val="1"/>
    </font>
    <font>
      <sz val="10"/>
      <name val="ＭＳ 明朝"/>
      <family val="1"/>
    </font>
    <font>
      <sz val="9"/>
      <name val="ＭＳ 明朝"/>
      <family val="1"/>
    </font>
    <font>
      <sz val="8"/>
      <name val="ＭＳ 明朝"/>
      <family val="1"/>
    </font>
    <font>
      <sz val="12"/>
      <color indexed="8"/>
      <name val="ＭＳ Ｐ明朝"/>
      <family val="1"/>
    </font>
    <font>
      <sz val="12"/>
      <color indexed="8"/>
      <name val="ＭＳ 明朝"/>
      <family val="1"/>
    </font>
    <font>
      <sz val="11"/>
      <color indexed="8"/>
      <name val="ＭＳ 明朝"/>
      <family val="1"/>
    </font>
    <font>
      <b/>
      <sz val="11"/>
      <name val="ＭＳ ゴシック"/>
      <family val="3"/>
    </font>
    <font>
      <b/>
      <sz val="11"/>
      <name val="ＭＳ Ｐゴシック"/>
      <family val="0"/>
    </font>
    <font>
      <sz val="10.5"/>
      <color indexed="8"/>
      <name val="ＭＳ Ｐ明朝"/>
      <family val="1"/>
    </font>
    <font>
      <u val="single"/>
      <sz val="10.5"/>
      <color indexed="12"/>
      <name val="ＭＳ 明朝"/>
      <family val="1"/>
    </font>
    <font>
      <u val="single"/>
      <sz val="10.5"/>
      <color indexed="36"/>
      <name val="ＭＳ 明朝"/>
      <family val="1"/>
    </font>
  </fonts>
  <fills count="2">
    <fill>
      <patternFill/>
    </fill>
    <fill>
      <patternFill patternType="gray125"/>
    </fill>
  </fills>
  <borders count="16">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5" fillId="0" borderId="0" applyNumberFormat="0" applyFill="0" applyBorder="0" applyAlignment="0" applyProtection="0"/>
  </cellStyleXfs>
  <cellXfs count="309">
    <xf numFmtId="0" fontId="0" fillId="0" borderId="0" xfId="0" applyAlignment="1">
      <alignment/>
    </xf>
    <xf numFmtId="0" fontId="5" fillId="0" borderId="0" xfId="0" applyNumberFormat="1" applyFont="1" applyBorder="1" applyAlignment="1">
      <alignment vertical="center"/>
    </xf>
    <xf numFmtId="0" fontId="5" fillId="0" borderId="0" xfId="0" applyNumberFormat="1" applyFont="1" applyBorder="1" applyAlignment="1">
      <alignment/>
    </xf>
    <xf numFmtId="0" fontId="5" fillId="0" borderId="0" xfId="0" applyFont="1" applyBorder="1" applyAlignment="1">
      <alignment/>
    </xf>
    <xf numFmtId="0" fontId="8" fillId="0" borderId="0" xfId="0" applyNumberFormat="1" applyFont="1" applyBorder="1" applyAlignment="1">
      <alignment vertical="center"/>
    </xf>
    <xf numFmtId="0" fontId="8" fillId="0" borderId="0" xfId="0" applyNumberFormat="1" applyFont="1" applyBorder="1" applyAlignment="1">
      <alignment/>
    </xf>
    <xf numFmtId="0" fontId="8" fillId="0" borderId="1" xfId="0" applyNumberFormat="1" applyFont="1" applyBorder="1" applyAlignment="1">
      <alignment horizontal="center" vertical="center"/>
    </xf>
    <xf numFmtId="0" fontId="8" fillId="0" borderId="2" xfId="0" applyNumberFormat="1" applyFont="1" applyBorder="1" applyAlignment="1">
      <alignment vertical="center"/>
    </xf>
    <xf numFmtId="0" fontId="8" fillId="0" borderId="0" xfId="0" applyFont="1" applyBorder="1" applyAlignment="1">
      <alignment/>
    </xf>
    <xf numFmtId="0" fontId="8" fillId="0" borderId="3" xfId="0" applyNumberFormat="1" applyFont="1" applyBorder="1" applyAlignment="1">
      <alignment horizontal="center" vertical="center"/>
    </xf>
    <xf numFmtId="0" fontId="8" fillId="0" borderId="0" xfId="0" applyNumberFormat="1" applyFont="1" applyBorder="1" applyAlignment="1">
      <alignment vertical="center" wrapText="1"/>
    </xf>
    <xf numFmtId="0" fontId="8" fillId="0" borderId="0" xfId="0" applyFont="1" applyAlignment="1">
      <alignment vertical="center" wrapText="1"/>
    </xf>
    <xf numFmtId="0" fontId="10" fillId="0" borderId="0" xfId="0" applyNumberFormat="1" applyFont="1" applyBorder="1" applyAlignment="1">
      <alignment vertical="center"/>
    </xf>
    <xf numFmtId="0" fontId="8" fillId="0" borderId="0" xfId="0" applyNumberFormat="1" applyFont="1" applyBorder="1" applyAlignment="1">
      <alignment horizontal="left" vertical="center"/>
    </xf>
    <xf numFmtId="0" fontId="8" fillId="0" borderId="0" xfId="0" applyNumberFormat="1" applyFont="1" applyBorder="1" applyAlignment="1">
      <alignment vertical="top"/>
    </xf>
    <xf numFmtId="0" fontId="11" fillId="0" borderId="0" xfId="0" applyNumberFormat="1" applyFont="1" applyBorder="1" applyAlignment="1">
      <alignment vertical="center"/>
    </xf>
    <xf numFmtId="0" fontId="11" fillId="0" borderId="0" xfId="0" applyNumberFormat="1" applyFont="1" applyBorder="1" applyAlignment="1">
      <alignment vertical="center" wrapText="1"/>
    </xf>
    <xf numFmtId="0" fontId="7" fillId="0" borderId="0" xfId="0" applyNumberFormat="1" applyFont="1" applyBorder="1" applyAlignment="1">
      <alignment vertical="center"/>
    </xf>
    <xf numFmtId="0" fontId="12" fillId="0" borderId="0" xfId="0" applyNumberFormat="1" applyFont="1" applyBorder="1" applyAlignment="1">
      <alignment vertical="center"/>
    </xf>
    <xf numFmtId="0" fontId="6"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8" fillId="0" borderId="0" xfId="0" applyNumberFormat="1" applyFont="1" applyBorder="1" applyAlignment="1">
      <alignment horizontal="left" vertical="top" wrapText="1"/>
    </xf>
    <xf numFmtId="0" fontId="11" fillId="0" borderId="0" xfId="0" applyNumberFormat="1" applyFont="1" applyBorder="1" applyAlignment="1">
      <alignment horizontal="center" vertical="center"/>
    </xf>
    <xf numFmtId="0" fontId="11" fillId="0" borderId="0" xfId="0" applyNumberFormat="1" applyFont="1" applyBorder="1" applyAlignment="1">
      <alignment horizontal="left" vertical="center" wrapText="1"/>
    </xf>
    <xf numFmtId="0" fontId="8" fillId="0" borderId="0" xfId="0" applyNumberFormat="1" applyFont="1" applyBorder="1" applyAlignment="1">
      <alignment horizontal="left" vertical="top"/>
    </xf>
    <xf numFmtId="0" fontId="11" fillId="0" borderId="0" xfId="0" applyNumberFormat="1" applyFont="1" applyBorder="1" applyAlignment="1">
      <alignment horizontal="right" vertical="center" wrapText="1"/>
    </xf>
    <xf numFmtId="0" fontId="5" fillId="0" borderId="0" xfId="0" applyNumberFormat="1" applyFont="1" applyBorder="1" applyAlignment="1">
      <alignment vertical="top"/>
    </xf>
    <xf numFmtId="0" fontId="8" fillId="0" borderId="0" xfId="0" applyNumberFormat="1" applyFont="1" applyBorder="1" applyAlignment="1">
      <alignment vertical="top" wrapText="1"/>
    </xf>
    <xf numFmtId="0" fontId="11" fillId="0" borderId="0" xfId="0" applyNumberFormat="1" applyFont="1" applyBorder="1" applyAlignment="1">
      <alignment horizontal="center" vertical="top"/>
    </xf>
    <xf numFmtId="0" fontId="11" fillId="0" borderId="0" xfId="0" applyNumberFormat="1" applyFont="1" applyBorder="1" applyAlignment="1">
      <alignment horizontal="left" vertical="top" wrapText="1"/>
    </xf>
    <xf numFmtId="0" fontId="11" fillId="0" borderId="0" xfId="0" applyNumberFormat="1" applyFont="1" applyBorder="1" applyAlignment="1">
      <alignment horizontal="right" vertical="top"/>
    </xf>
    <xf numFmtId="0" fontId="11" fillId="0" borderId="0" xfId="0" applyNumberFormat="1" applyFont="1" applyBorder="1" applyAlignment="1">
      <alignment vertical="top"/>
    </xf>
    <xf numFmtId="0" fontId="11" fillId="0" borderId="0" xfId="0" applyNumberFormat="1" applyFont="1" applyBorder="1" applyAlignment="1">
      <alignment vertical="top" wrapText="1"/>
    </xf>
    <xf numFmtId="0" fontId="10" fillId="0" borderId="0" xfId="0" applyNumberFormat="1" applyFont="1" applyBorder="1" applyAlignment="1">
      <alignment vertical="top"/>
    </xf>
    <xf numFmtId="49" fontId="14" fillId="0" borderId="0" xfId="17" applyNumberFormat="1" applyFont="1" applyBorder="1" applyAlignment="1" applyProtection="1">
      <alignment horizontal="right" vertical="center"/>
      <protection/>
    </xf>
    <xf numFmtId="0" fontId="14" fillId="0" borderId="0" xfId="0" applyNumberFormat="1" applyFont="1" applyBorder="1" applyAlignment="1" applyProtection="1">
      <alignment vertical="center"/>
      <protection/>
    </xf>
    <xf numFmtId="0" fontId="14" fillId="0" borderId="4" xfId="0" applyNumberFormat="1" applyFont="1" applyBorder="1" applyAlignment="1" applyProtection="1">
      <alignment horizontal="right" vertical="center"/>
      <protection/>
    </xf>
    <xf numFmtId="183" fontId="14" fillId="0" borderId="0" xfId="17" applyNumberFormat="1" applyFont="1" applyBorder="1" applyAlignment="1" applyProtection="1">
      <alignment horizontal="right" vertical="center"/>
      <protection/>
    </xf>
    <xf numFmtId="183" fontId="14" fillId="0" borderId="0" xfId="17" applyNumberFormat="1" applyFont="1" applyBorder="1" applyAlignment="1" applyProtection="1">
      <alignment vertical="center"/>
      <protection/>
    </xf>
    <xf numFmtId="0" fontId="14" fillId="0" borderId="2" xfId="0" applyNumberFormat="1" applyFont="1" applyBorder="1" applyAlignment="1" applyProtection="1">
      <alignment vertical="center"/>
      <protection/>
    </xf>
    <xf numFmtId="0" fontId="14" fillId="0" borderId="5" xfId="0" applyNumberFormat="1" applyFont="1" applyBorder="1" applyAlignment="1" applyProtection="1">
      <alignment horizontal="right" vertical="center"/>
      <protection/>
    </xf>
    <xf numFmtId="183" fontId="14" fillId="0" borderId="2" xfId="17" applyNumberFormat="1" applyFont="1" applyBorder="1" applyAlignment="1" applyProtection="1">
      <alignment horizontal="right" vertical="center"/>
      <protection/>
    </xf>
    <xf numFmtId="183" fontId="14" fillId="0" borderId="2" xfId="17" applyNumberFormat="1" applyFont="1" applyBorder="1" applyAlignment="1" applyProtection="1">
      <alignment horizontal="center" vertical="center"/>
      <protection/>
    </xf>
    <xf numFmtId="183" fontId="14" fillId="0" borderId="2" xfId="17" applyNumberFormat="1" applyFont="1" applyBorder="1" applyAlignment="1" applyProtection="1">
      <alignment vertical="center"/>
      <protection/>
    </xf>
    <xf numFmtId="0" fontId="18" fillId="0" borderId="0" xfId="0" applyNumberFormat="1" applyFont="1" applyBorder="1" applyAlignment="1">
      <alignment vertical="center"/>
    </xf>
    <xf numFmtId="0" fontId="8" fillId="0" borderId="0" xfId="0" applyNumberFormat="1" applyFont="1" applyBorder="1" applyAlignment="1">
      <alignment horizontal="left"/>
    </xf>
    <xf numFmtId="0" fontId="11" fillId="0" borderId="0" xfId="0" applyNumberFormat="1" applyFont="1" applyBorder="1" applyAlignment="1">
      <alignment horizontal="left" vertical="center"/>
    </xf>
    <xf numFmtId="0" fontId="11" fillId="0" borderId="0" xfId="0" applyNumberFormat="1" applyFont="1" applyBorder="1" applyAlignment="1">
      <alignment horizontal="left" vertical="top"/>
    </xf>
    <xf numFmtId="0" fontId="8" fillId="0" borderId="2" xfId="0" applyNumberFormat="1" applyFont="1" applyBorder="1" applyAlignment="1">
      <alignment horizontal="left" vertical="center"/>
    </xf>
    <xf numFmtId="49" fontId="14" fillId="0" borderId="0" xfId="0" applyNumberFormat="1" applyFont="1" applyBorder="1" applyAlignment="1" applyProtection="1">
      <alignment horizontal="right" vertical="center"/>
      <protection/>
    </xf>
    <xf numFmtId="0" fontId="23" fillId="0" borderId="0" xfId="0" applyNumberFormat="1" applyFont="1" applyBorder="1" applyAlignment="1">
      <alignment vertical="center"/>
    </xf>
    <xf numFmtId="177" fontId="14" fillId="0" borderId="0" xfId="0" applyNumberFormat="1" applyFont="1" applyBorder="1" applyAlignment="1" applyProtection="1">
      <alignment vertical="center"/>
      <protection/>
    </xf>
    <xf numFmtId="185" fontId="14" fillId="0" borderId="0" xfId="17" applyNumberFormat="1" applyFont="1" applyBorder="1" applyAlignment="1" applyProtection="1">
      <alignment/>
      <protection/>
    </xf>
    <xf numFmtId="0" fontId="14" fillId="0" borderId="6" xfId="0" applyNumberFormat="1" applyFont="1" applyBorder="1" applyAlignment="1" applyProtection="1">
      <alignment vertical="center"/>
      <protection/>
    </xf>
    <xf numFmtId="49" fontId="14" fillId="0" borderId="4" xfId="0" applyNumberFormat="1" applyFont="1" applyBorder="1" applyAlignment="1" applyProtection="1">
      <alignment horizontal="right" vertical="center"/>
      <protection/>
    </xf>
    <xf numFmtId="180" fontId="14" fillId="0" borderId="0" xfId="17" applyNumberFormat="1" applyFont="1" applyBorder="1" applyAlignment="1" applyProtection="1">
      <alignment/>
      <protection/>
    </xf>
    <xf numFmtId="177" fontId="14" fillId="0" borderId="0" xfId="0" applyNumberFormat="1" applyFont="1" applyBorder="1" applyAlignment="1" applyProtection="1">
      <alignment/>
      <protection/>
    </xf>
    <xf numFmtId="0" fontId="8" fillId="0" borderId="0" xfId="0" applyNumberFormat="1" applyFont="1" applyBorder="1" applyAlignment="1">
      <alignment vertical="center" shrinkToFit="1"/>
    </xf>
    <xf numFmtId="0" fontId="5" fillId="0" borderId="0" xfId="0" applyNumberFormat="1" applyFont="1" applyBorder="1" applyAlignment="1">
      <alignment vertical="center" shrinkToFit="1"/>
    </xf>
    <xf numFmtId="0" fontId="15" fillId="0" borderId="0" xfId="0" applyNumberFormat="1" applyFont="1" applyBorder="1" applyAlignment="1" applyProtection="1">
      <alignment vertical="center"/>
      <protection/>
    </xf>
    <xf numFmtId="0" fontId="15" fillId="0" borderId="0" xfId="0" applyNumberFormat="1" applyFont="1" applyBorder="1" applyAlignment="1" applyProtection="1">
      <alignment/>
      <protection/>
    </xf>
    <xf numFmtId="183" fontId="14" fillId="0" borderId="0" xfId="17" applyNumberFormat="1" applyFont="1" applyBorder="1" applyAlignment="1" applyProtection="1">
      <alignment horizontal="center" vertical="center"/>
      <protection/>
    </xf>
    <xf numFmtId="0" fontId="14" fillId="0" borderId="0" xfId="0" applyNumberFormat="1" applyFont="1" applyBorder="1" applyAlignment="1" applyProtection="1">
      <alignment horizontal="right" vertical="center"/>
      <protection/>
    </xf>
    <xf numFmtId="0" fontId="23" fillId="0" borderId="0" xfId="0" applyNumberFormat="1" applyFont="1" applyBorder="1" applyAlignment="1">
      <alignment vertical="center" wrapText="1"/>
    </xf>
    <xf numFmtId="0" fontId="5" fillId="0" borderId="0" xfId="0" applyNumberFormat="1" applyFont="1" applyBorder="1" applyAlignment="1">
      <alignment vertical="top" shrinkToFit="1"/>
    </xf>
    <xf numFmtId="49" fontId="14" fillId="0" borderId="0" xfId="0" applyNumberFormat="1" applyFont="1" applyBorder="1" applyAlignment="1" applyProtection="1">
      <alignment horizontal="center" vertical="center"/>
      <protection/>
    </xf>
    <xf numFmtId="49" fontId="14" fillId="0" borderId="6" xfId="0" applyNumberFormat="1" applyFont="1" applyBorder="1" applyAlignment="1" applyProtection="1">
      <alignment horizontal="center" vertical="center"/>
      <protection/>
    </xf>
    <xf numFmtId="0" fontId="14" fillId="0" borderId="0" xfId="0" applyNumberFormat="1" applyFont="1" applyBorder="1" applyAlignment="1" applyProtection="1">
      <alignment horizontal="center" vertical="center"/>
      <protection/>
    </xf>
    <xf numFmtId="0" fontId="14" fillId="0" borderId="6" xfId="0" applyNumberFormat="1" applyFont="1" applyBorder="1" applyAlignment="1" applyProtection="1">
      <alignment horizontal="center" vertical="center"/>
      <protection/>
    </xf>
    <xf numFmtId="0" fontId="13" fillId="0" borderId="0" xfId="0" applyNumberFormat="1" applyFont="1" applyBorder="1" applyAlignment="1" applyProtection="1">
      <alignment vertical="center"/>
      <protection/>
    </xf>
    <xf numFmtId="0" fontId="14" fillId="0" borderId="0" xfId="0" applyNumberFormat="1" applyFont="1" applyBorder="1" applyAlignment="1" applyProtection="1">
      <alignment/>
      <protection/>
    </xf>
    <xf numFmtId="0" fontId="14" fillId="0" borderId="0" xfId="0" applyFont="1" applyBorder="1" applyAlignment="1" applyProtection="1">
      <alignment/>
      <protection/>
    </xf>
    <xf numFmtId="0" fontId="14" fillId="0" borderId="0" xfId="0" applyNumberFormat="1" applyFont="1" applyBorder="1" applyAlignment="1" applyProtection="1">
      <alignment horizontal="right"/>
      <protection/>
    </xf>
    <xf numFmtId="0" fontId="14" fillId="0" borderId="7" xfId="0" applyNumberFormat="1" applyFont="1" applyBorder="1" applyAlignment="1" applyProtection="1">
      <alignment horizontal="center" vertical="center"/>
      <protection/>
    </xf>
    <xf numFmtId="0" fontId="14" fillId="0" borderId="3" xfId="0" applyNumberFormat="1" applyFont="1" applyBorder="1" applyAlignment="1" applyProtection="1">
      <alignment horizontal="center" vertical="center"/>
      <protection/>
    </xf>
    <xf numFmtId="0" fontId="14" fillId="0" borderId="8" xfId="0" applyNumberFormat="1" applyFont="1" applyBorder="1" applyAlignment="1" applyProtection="1">
      <alignment horizontal="center" vertical="center"/>
      <protection/>
    </xf>
    <xf numFmtId="0" fontId="14" fillId="0" borderId="1" xfId="0" applyNumberFormat="1" applyFont="1" applyBorder="1" applyAlignment="1" applyProtection="1">
      <alignment horizontal="center" vertical="center"/>
      <protection/>
    </xf>
    <xf numFmtId="0" fontId="14" fillId="0" borderId="4" xfId="0" applyNumberFormat="1" applyFont="1" applyBorder="1" applyAlignment="1" applyProtection="1">
      <alignment vertical="center"/>
      <protection/>
    </xf>
    <xf numFmtId="0" fontId="21" fillId="0" borderId="0" xfId="0" applyNumberFormat="1" applyFont="1" applyBorder="1" applyAlignment="1" applyProtection="1">
      <alignment horizontal="left" vertical="center"/>
      <protection/>
    </xf>
    <xf numFmtId="176" fontId="21" fillId="0" borderId="4" xfId="0" applyNumberFormat="1" applyFont="1" applyBorder="1" applyAlignment="1" applyProtection="1">
      <alignment vertical="center"/>
      <protection/>
    </xf>
    <xf numFmtId="176" fontId="21" fillId="0" borderId="0" xfId="0" applyNumberFormat="1" applyFont="1" applyBorder="1" applyAlignment="1" applyProtection="1">
      <alignment vertical="center"/>
      <protection/>
    </xf>
    <xf numFmtId="177" fontId="21" fillId="0" borderId="0" xfId="0" applyNumberFormat="1" applyFont="1" applyBorder="1" applyAlignment="1" applyProtection="1">
      <alignment vertical="center"/>
      <protection/>
    </xf>
    <xf numFmtId="0" fontId="21" fillId="0" borderId="0" xfId="0" applyNumberFormat="1" applyFont="1" applyBorder="1" applyAlignment="1" applyProtection="1">
      <alignment horizontal="center" vertical="center"/>
      <protection/>
    </xf>
    <xf numFmtId="176" fontId="14" fillId="0" borderId="4" xfId="0" applyNumberFormat="1" applyFont="1" applyBorder="1" applyAlignment="1" applyProtection="1">
      <alignment vertical="center"/>
      <protection/>
    </xf>
    <xf numFmtId="176" fontId="14" fillId="0" borderId="0" xfId="0" applyNumberFormat="1" applyFont="1" applyBorder="1" applyAlignment="1" applyProtection="1">
      <alignment vertical="center"/>
      <protection/>
    </xf>
    <xf numFmtId="0" fontId="14" fillId="0" borderId="0" xfId="0" applyNumberFormat="1" applyFont="1" applyBorder="1" applyAlignment="1" applyProtection="1">
      <alignment horizontal="left" vertical="center"/>
      <protection/>
    </xf>
    <xf numFmtId="178" fontId="14" fillId="0" borderId="0" xfId="0" applyNumberFormat="1" applyFont="1" applyBorder="1" applyAlignment="1" applyProtection="1">
      <alignment vertical="center"/>
      <protection/>
    </xf>
    <xf numFmtId="179" fontId="14" fillId="0" borderId="0" xfId="0" applyNumberFormat="1" applyFont="1" applyBorder="1" applyAlignment="1" applyProtection="1">
      <alignment vertical="center"/>
      <protection/>
    </xf>
    <xf numFmtId="177" fontId="14" fillId="0" borderId="0" xfId="0" applyNumberFormat="1" applyFont="1" applyBorder="1" applyAlignment="1" applyProtection="1">
      <alignment horizontal="right" vertical="center"/>
      <protection/>
    </xf>
    <xf numFmtId="0" fontId="14" fillId="0" borderId="2" xfId="0" applyNumberFormat="1" applyFont="1" applyBorder="1" applyAlignment="1" applyProtection="1">
      <alignment/>
      <protection/>
    </xf>
    <xf numFmtId="0" fontId="14" fillId="0" borderId="5" xfId="0" applyFont="1" applyBorder="1" applyAlignment="1" applyProtection="1">
      <alignment/>
      <protection/>
    </xf>
    <xf numFmtId="0" fontId="14" fillId="0" borderId="0" xfId="0" applyFont="1" applyBorder="1" applyAlignment="1" applyProtection="1">
      <alignment/>
      <protection/>
    </xf>
    <xf numFmtId="0" fontId="14" fillId="0" borderId="9"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Border="1" applyAlignment="1" applyProtection="1">
      <alignment horizontal="center" vertical="center" wrapText="1"/>
      <protection/>
    </xf>
    <xf numFmtId="0" fontId="14" fillId="0" borderId="5" xfId="0" applyNumberFormat="1" applyFont="1" applyBorder="1" applyAlignment="1" applyProtection="1">
      <alignment/>
      <protection/>
    </xf>
    <xf numFmtId="176" fontId="14" fillId="0" borderId="0" xfId="0" applyNumberFormat="1" applyFont="1" applyBorder="1" applyAlignment="1" applyProtection="1">
      <alignment/>
      <protection/>
    </xf>
    <xf numFmtId="185" fontId="21" fillId="0" borderId="4" xfId="0" applyNumberFormat="1" applyFont="1" applyBorder="1" applyAlignment="1" applyProtection="1">
      <alignment horizontal="right" vertical="center"/>
      <protection/>
    </xf>
    <xf numFmtId="185" fontId="21" fillId="0" borderId="0" xfId="0" applyNumberFormat="1" applyFont="1" applyBorder="1" applyAlignment="1" applyProtection="1">
      <alignment horizontal="right" vertical="center"/>
      <protection/>
    </xf>
    <xf numFmtId="185" fontId="14" fillId="0" borderId="4" xfId="0" applyNumberFormat="1" applyFont="1" applyBorder="1" applyAlignment="1" applyProtection="1">
      <alignment horizontal="right" vertical="center"/>
      <protection/>
    </xf>
    <xf numFmtId="185" fontId="14" fillId="0" borderId="0" xfId="0" applyNumberFormat="1" applyFont="1" applyBorder="1" applyAlignment="1" applyProtection="1">
      <alignment horizontal="right" vertical="center"/>
      <protection/>
    </xf>
    <xf numFmtId="185" fontId="14" fillId="0" borderId="0" xfId="0" applyNumberFormat="1" applyFont="1" applyBorder="1" applyAlignment="1" applyProtection="1">
      <alignment horizontal="right" vertical="center" wrapText="1"/>
      <protection/>
    </xf>
    <xf numFmtId="178" fontId="14" fillId="0" borderId="0" xfId="0" applyNumberFormat="1" applyFont="1" applyBorder="1" applyAlignment="1" applyProtection="1">
      <alignment horizontal="right" vertical="center"/>
      <protection/>
    </xf>
    <xf numFmtId="176" fontId="14" fillId="0" borderId="2" xfId="0" applyNumberFormat="1" applyFont="1" applyBorder="1" applyAlignment="1" applyProtection="1">
      <alignment horizontal="center" vertical="center" wrapText="1"/>
      <protection/>
    </xf>
    <xf numFmtId="178" fontId="14" fillId="0" borderId="0" xfId="0" applyNumberFormat="1" applyFont="1" applyBorder="1" applyAlignment="1" applyProtection="1">
      <alignment horizontal="right" vertical="center" wrapText="1"/>
      <protection/>
    </xf>
    <xf numFmtId="186" fontId="14" fillId="0" borderId="0" xfId="0" applyNumberFormat="1" applyFont="1" applyBorder="1" applyAlignment="1" applyProtection="1">
      <alignment horizontal="right" vertical="center"/>
      <protection/>
    </xf>
    <xf numFmtId="186" fontId="14" fillId="0" borderId="0" xfId="0" applyNumberFormat="1" applyFont="1" applyBorder="1" applyAlignment="1" applyProtection="1">
      <alignment horizontal="right" vertical="center" wrapText="1"/>
      <protection/>
    </xf>
    <xf numFmtId="38" fontId="14" fillId="0" borderId="0" xfId="17" applyFont="1" applyBorder="1" applyAlignment="1" applyProtection="1">
      <alignment/>
      <protection/>
    </xf>
    <xf numFmtId="0" fontId="14" fillId="0" borderId="10" xfId="0" applyNumberFormat="1" applyFont="1" applyBorder="1" applyAlignment="1" applyProtection="1">
      <alignment horizontal="center" vertical="center"/>
      <protection/>
    </xf>
    <xf numFmtId="38" fontId="14" fillId="0" borderId="3" xfId="17" applyFont="1" applyBorder="1" applyAlignment="1" applyProtection="1">
      <alignment horizontal="center" vertical="center"/>
      <protection/>
    </xf>
    <xf numFmtId="0" fontId="14" fillId="0" borderId="2" xfId="0" applyNumberFormat="1" applyFont="1" applyBorder="1" applyAlignment="1" applyProtection="1">
      <alignment horizontal="center" vertical="center"/>
      <protection/>
    </xf>
    <xf numFmtId="0" fontId="14" fillId="0" borderId="7" xfId="0" applyNumberFormat="1" applyFont="1" applyBorder="1" applyAlignment="1" applyProtection="1">
      <alignment vertical="center"/>
      <protection/>
    </xf>
    <xf numFmtId="38" fontId="14" fillId="0" borderId="0" xfId="17" applyFont="1" applyBorder="1" applyAlignment="1" applyProtection="1">
      <alignment vertical="center"/>
      <protection/>
    </xf>
    <xf numFmtId="180" fontId="14" fillId="0" borderId="11" xfId="17" applyNumberFormat="1" applyFont="1" applyBorder="1" applyAlignment="1" applyProtection="1">
      <alignment/>
      <protection/>
    </xf>
    <xf numFmtId="0" fontId="21" fillId="0" borderId="6" xfId="0" applyNumberFormat="1" applyFont="1" applyBorder="1" applyAlignment="1" applyProtection="1">
      <alignment horizontal="left" vertical="center"/>
      <protection/>
    </xf>
    <xf numFmtId="49" fontId="21" fillId="0" borderId="4" xfId="0" applyNumberFormat="1" applyFont="1" applyBorder="1" applyAlignment="1" applyProtection="1">
      <alignment horizontal="right" vertical="center"/>
      <protection/>
    </xf>
    <xf numFmtId="177" fontId="14" fillId="0" borderId="4" xfId="0" applyNumberFormat="1" applyFont="1" applyBorder="1" applyAlignment="1" applyProtection="1">
      <alignment horizontal="right" vertical="center"/>
      <protection/>
    </xf>
    <xf numFmtId="49" fontId="21" fillId="0" borderId="0" xfId="0" applyNumberFormat="1" applyFont="1" applyBorder="1" applyAlignment="1" applyProtection="1">
      <alignment horizontal="right" vertical="center"/>
      <protection/>
    </xf>
    <xf numFmtId="38" fontId="21" fillId="0" borderId="0" xfId="17" applyFont="1" applyBorder="1" applyAlignment="1" applyProtection="1">
      <alignment horizontal="right" vertical="center"/>
      <protection/>
    </xf>
    <xf numFmtId="49" fontId="21" fillId="0" borderId="0" xfId="17" applyNumberFormat="1" applyFont="1" applyBorder="1" applyAlignment="1" applyProtection="1">
      <alignment horizontal="right"/>
      <protection/>
    </xf>
    <xf numFmtId="38" fontId="21" fillId="0" borderId="0" xfId="17" applyFont="1" applyBorder="1" applyAlignment="1" applyProtection="1">
      <alignment horizontal="right"/>
      <protection/>
    </xf>
    <xf numFmtId="177" fontId="21" fillId="0" borderId="0" xfId="17" applyNumberFormat="1" applyFont="1" applyBorder="1" applyAlignment="1" applyProtection="1">
      <alignment horizontal="right"/>
      <protection/>
    </xf>
    <xf numFmtId="185" fontId="21" fillId="0" borderId="0" xfId="0" applyNumberFormat="1" applyFont="1" applyBorder="1" applyAlignment="1" applyProtection="1">
      <alignment/>
      <protection/>
    </xf>
    <xf numFmtId="185" fontId="21" fillId="0" borderId="0" xfId="17" applyNumberFormat="1" applyFont="1" applyBorder="1" applyAlignment="1" applyProtection="1">
      <alignment/>
      <protection/>
    </xf>
    <xf numFmtId="185" fontId="21" fillId="0" borderId="0" xfId="17" applyNumberFormat="1" applyFont="1" applyBorder="1" applyAlignment="1" applyProtection="1">
      <alignment shrinkToFit="1"/>
      <protection/>
    </xf>
    <xf numFmtId="0" fontId="21" fillId="0" borderId="0" xfId="0" applyFont="1" applyBorder="1" applyAlignment="1" applyProtection="1">
      <alignment/>
      <protection/>
    </xf>
    <xf numFmtId="0" fontId="14" fillId="0" borderId="6" xfId="0" applyNumberFormat="1" applyFont="1" applyBorder="1" applyAlignment="1" applyProtection="1">
      <alignment horizontal="left" vertical="center"/>
      <protection/>
    </xf>
    <xf numFmtId="38" fontId="14" fillId="0" borderId="0" xfId="17" applyFont="1" applyBorder="1" applyAlignment="1" applyProtection="1">
      <alignment horizontal="right" vertical="center"/>
      <protection/>
    </xf>
    <xf numFmtId="49" fontId="14" fillId="0" borderId="0" xfId="17" applyNumberFormat="1" applyFont="1" applyBorder="1" applyAlignment="1" applyProtection="1">
      <alignment horizontal="right"/>
      <protection/>
    </xf>
    <xf numFmtId="176" fontId="14" fillId="0" borderId="0" xfId="17" applyNumberFormat="1" applyFont="1" applyBorder="1" applyAlignment="1" applyProtection="1">
      <alignment horizontal="right"/>
      <protection/>
    </xf>
    <xf numFmtId="176" fontId="14" fillId="0" borderId="0" xfId="17" applyNumberFormat="1" applyFont="1" applyBorder="1" applyAlignment="1" applyProtection="1">
      <alignment/>
      <protection/>
    </xf>
    <xf numFmtId="185" fontId="14" fillId="0" borderId="0" xfId="0" applyNumberFormat="1" applyFont="1" applyBorder="1" applyAlignment="1" applyProtection="1">
      <alignment/>
      <protection/>
    </xf>
    <xf numFmtId="185" fontId="14" fillId="0" borderId="0" xfId="0" applyNumberFormat="1" applyFont="1" applyBorder="1" applyAlignment="1" applyProtection="1">
      <alignment horizontal="right"/>
      <protection/>
    </xf>
    <xf numFmtId="177" fontId="14" fillId="0" borderId="0" xfId="17" applyNumberFormat="1" applyFont="1" applyBorder="1" applyAlignment="1" applyProtection="1">
      <alignment horizontal="right"/>
      <protection/>
    </xf>
    <xf numFmtId="176" fontId="21" fillId="0" borderId="0" xfId="0" applyNumberFormat="1" applyFont="1" applyBorder="1" applyAlignment="1" applyProtection="1">
      <alignment/>
      <protection/>
    </xf>
    <xf numFmtId="0" fontId="22" fillId="0" borderId="6" xfId="0" applyNumberFormat="1" applyFont="1" applyBorder="1" applyAlignment="1" applyProtection="1">
      <alignment horizontal="left" vertical="center"/>
      <protection/>
    </xf>
    <xf numFmtId="49" fontId="22" fillId="0" borderId="4" xfId="0" applyNumberFormat="1" applyFont="1" applyBorder="1" applyAlignment="1" applyProtection="1">
      <alignment horizontal="right" vertical="center"/>
      <protection/>
    </xf>
    <xf numFmtId="49" fontId="22" fillId="0" borderId="0" xfId="0" applyNumberFormat="1" applyFont="1" applyBorder="1" applyAlignment="1" applyProtection="1">
      <alignment horizontal="right" vertical="center"/>
      <protection/>
    </xf>
    <xf numFmtId="38" fontId="22" fillId="0" borderId="0" xfId="17" applyFont="1" applyBorder="1" applyAlignment="1" applyProtection="1">
      <alignment horizontal="right" vertical="center"/>
      <protection/>
    </xf>
    <xf numFmtId="49" fontId="22" fillId="0" borderId="0" xfId="17" applyNumberFormat="1" applyFont="1" applyBorder="1" applyAlignment="1" applyProtection="1">
      <alignment horizontal="right"/>
      <protection/>
    </xf>
    <xf numFmtId="38" fontId="22" fillId="0" borderId="0" xfId="17" applyFont="1" applyBorder="1" applyAlignment="1" applyProtection="1">
      <alignment horizontal="right"/>
      <protection/>
    </xf>
    <xf numFmtId="185" fontId="21" fillId="0" borderId="0" xfId="17" applyNumberFormat="1" applyFont="1" applyBorder="1" applyAlignment="1" applyProtection="1">
      <alignment horizontal="right"/>
      <protection/>
    </xf>
    <xf numFmtId="0" fontId="22" fillId="0" borderId="0" xfId="0" applyFont="1" applyBorder="1" applyAlignment="1" applyProtection="1">
      <alignment/>
      <protection/>
    </xf>
    <xf numFmtId="0" fontId="16" fillId="0" borderId="6" xfId="0" applyNumberFormat="1" applyFont="1" applyBorder="1" applyAlignment="1" applyProtection="1">
      <alignment horizontal="left" vertical="center"/>
      <protection/>
    </xf>
    <xf numFmtId="185" fontId="14" fillId="0" borderId="0" xfId="17" applyNumberFormat="1" applyFont="1" applyBorder="1" applyAlignment="1" applyProtection="1">
      <alignment horizontal="right"/>
      <protection/>
    </xf>
    <xf numFmtId="0" fontId="14" fillId="0" borderId="12" xfId="0" applyNumberFormat="1" applyFont="1" applyBorder="1" applyAlignment="1" applyProtection="1">
      <alignment/>
      <protection/>
    </xf>
    <xf numFmtId="38" fontId="14" fillId="0" borderId="2" xfId="17" applyFont="1" applyBorder="1" applyAlignment="1" applyProtection="1">
      <alignment/>
      <protection/>
    </xf>
    <xf numFmtId="0" fontId="14" fillId="0" borderId="2" xfId="0" applyFont="1" applyBorder="1" applyAlignment="1" applyProtection="1">
      <alignment/>
      <protection/>
    </xf>
    <xf numFmtId="0" fontId="13" fillId="0" borderId="0" xfId="0" applyNumberFormat="1" applyFont="1" applyBorder="1" applyAlignment="1" applyProtection="1">
      <alignment horizontal="left" vertical="center"/>
      <protection/>
    </xf>
    <xf numFmtId="0" fontId="14" fillId="0" borderId="0" xfId="0" applyFont="1" applyAlignment="1" applyProtection="1">
      <alignment horizontal="left"/>
      <protection/>
    </xf>
    <xf numFmtId="38" fontId="14" fillId="0" borderId="2" xfId="17" applyFont="1" applyBorder="1" applyAlignment="1" applyProtection="1">
      <alignment horizontal="left" vertical="center"/>
      <protection/>
    </xf>
    <xf numFmtId="0" fontId="14" fillId="0" borderId="12" xfId="0" applyNumberFormat="1" applyFont="1" applyBorder="1" applyAlignment="1" applyProtection="1">
      <alignment horizontal="center" vertical="center"/>
      <protection/>
    </xf>
    <xf numFmtId="0" fontId="14" fillId="0" borderId="4" xfId="0" applyNumberFormat="1" applyFont="1" applyBorder="1" applyAlignment="1" applyProtection="1">
      <alignment horizontal="center" vertical="center" wrapText="1"/>
      <protection/>
    </xf>
    <xf numFmtId="0" fontId="14" fillId="0" borderId="0" xfId="0" applyNumberFormat="1" applyFont="1" applyBorder="1" applyAlignment="1" applyProtection="1">
      <alignment horizontal="center" vertical="center" wrapText="1"/>
      <protection/>
    </xf>
    <xf numFmtId="38" fontId="14" fillId="0" borderId="4" xfId="17" applyFont="1" applyBorder="1" applyAlignment="1" applyProtection="1">
      <alignment horizontal="right" vertical="center"/>
      <protection/>
    </xf>
    <xf numFmtId="177" fontId="14" fillId="0" borderId="0" xfId="17" applyNumberFormat="1" applyFont="1" applyBorder="1" applyAlignment="1" applyProtection="1">
      <alignment horizontal="right" vertical="center"/>
      <protection/>
    </xf>
    <xf numFmtId="38" fontId="14" fillId="0" borderId="4" xfId="17" applyFont="1" applyBorder="1" applyAlignment="1" applyProtection="1">
      <alignment horizontal="right" vertical="center" shrinkToFit="1"/>
      <protection/>
    </xf>
    <xf numFmtId="0" fontId="14" fillId="0" borderId="0" xfId="0" applyFont="1" applyBorder="1" applyAlignment="1" applyProtection="1">
      <alignment horizontal="center"/>
      <protection/>
    </xf>
    <xf numFmtId="0" fontId="14" fillId="0" borderId="5" xfId="0" applyNumberFormat="1" applyFont="1" applyBorder="1" applyAlignment="1" applyProtection="1">
      <alignment vertical="center"/>
      <protection/>
    </xf>
    <xf numFmtId="38" fontId="14" fillId="0" borderId="2" xfId="17" applyFont="1" applyBorder="1" applyAlignment="1" applyProtection="1">
      <alignment vertical="center"/>
      <protection/>
    </xf>
    <xf numFmtId="182" fontId="14" fillId="0" borderId="0" xfId="17" applyNumberFormat="1" applyFont="1" applyBorder="1" applyAlignment="1" applyProtection="1">
      <alignment horizontal="right" vertical="center"/>
      <protection/>
    </xf>
    <xf numFmtId="182" fontId="14" fillId="0" borderId="0" xfId="17" applyNumberFormat="1" applyFont="1" applyBorder="1" applyAlignment="1" applyProtection="1">
      <alignment horizontal="center" vertical="center"/>
      <protection/>
    </xf>
    <xf numFmtId="182" fontId="14" fillId="0" borderId="0" xfId="17" applyNumberFormat="1" applyFont="1" applyBorder="1" applyAlignment="1" applyProtection="1">
      <alignment vertical="center"/>
      <protection/>
    </xf>
    <xf numFmtId="0" fontId="14" fillId="0" borderId="0" xfId="0" applyFont="1" applyBorder="1" applyAlignment="1" applyProtection="1">
      <alignment horizontal="left"/>
      <protection/>
    </xf>
    <xf numFmtId="185" fontId="14" fillId="0" borderId="0" xfId="17" applyNumberFormat="1" applyFont="1" applyBorder="1" applyAlignment="1" applyProtection="1">
      <alignment horizontal="right" vertical="center"/>
      <protection/>
    </xf>
    <xf numFmtId="185" fontId="14" fillId="0" borderId="0" xfId="17" applyNumberFormat="1" applyFont="1" applyBorder="1" applyAlignment="1" applyProtection="1">
      <alignment vertical="center"/>
      <protection/>
    </xf>
    <xf numFmtId="187" fontId="14" fillId="0" borderId="0" xfId="17" applyNumberFormat="1" applyFont="1" applyBorder="1" applyAlignment="1" applyProtection="1">
      <alignment horizontal="right" vertical="center"/>
      <protection/>
    </xf>
    <xf numFmtId="187" fontId="14" fillId="0" borderId="0" xfId="17" applyNumberFormat="1" applyFont="1" applyBorder="1" applyAlignment="1" applyProtection="1">
      <alignment horizontal="center" vertical="center"/>
      <protection/>
    </xf>
    <xf numFmtId="187" fontId="14" fillId="0" borderId="0" xfId="17" applyNumberFormat="1" applyFont="1" applyBorder="1" applyAlignment="1" applyProtection="1">
      <alignment vertical="center"/>
      <protection/>
    </xf>
    <xf numFmtId="0" fontId="14" fillId="0" borderId="0" xfId="0" applyFont="1" applyAlignment="1" applyProtection="1">
      <alignment/>
      <protection/>
    </xf>
    <xf numFmtId="0" fontId="14" fillId="0" borderId="0" xfId="0" applyFont="1" applyAlignment="1" applyProtection="1">
      <alignment horizontal="right"/>
      <protection/>
    </xf>
    <xf numFmtId="49" fontId="14" fillId="0" borderId="0" xfId="0" applyNumberFormat="1" applyFont="1" applyBorder="1" applyAlignment="1" applyProtection="1">
      <alignment horizontal="left" vertical="center"/>
      <protection/>
    </xf>
    <xf numFmtId="0" fontId="14" fillId="0" borderId="9" xfId="0" applyNumberFormat="1" applyFont="1" applyBorder="1" applyAlignment="1" applyProtection="1">
      <alignment vertical="center"/>
      <protection/>
    </xf>
    <xf numFmtId="177" fontId="14" fillId="0" borderId="4" xfId="0" applyNumberFormat="1" applyFont="1" applyBorder="1" applyAlignment="1" applyProtection="1">
      <alignment vertical="center"/>
      <protection/>
    </xf>
    <xf numFmtId="0" fontId="14" fillId="0" borderId="11" xfId="0" applyNumberFormat="1" applyFont="1" applyBorder="1" applyAlignment="1" applyProtection="1">
      <alignment vertical="center"/>
      <protection/>
    </xf>
    <xf numFmtId="0" fontId="14" fillId="0" borderId="5" xfId="0" applyNumberFormat="1" applyFont="1" applyBorder="1" applyAlignment="1" applyProtection="1">
      <alignment horizontal="right"/>
      <protection/>
    </xf>
    <xf numFmtId="0" fontId="14" fillId="0" borderId="2" xfId="0" applyNumberFormat="1" applyFont="1" applyBorder="1" applyAlignment="1" applyProtection="1">
      <alignment horizontal="right"/>
      <protection/>
    </xf>
    <xf numFmtId="0" fontId="20" fillId="0" borderId="0" xfId="0" applyFont="1" applyAlignment="1" applyProtection="1">
      <alignment/>
      <protection/>
    </xf>
    <xf numFmtId="0" fontId="20" fillId="0" borderId="0" xfId="0" applyNumberFormat="1" applyFont="1" applyBorder="1" applyAlignment="1" applyProtection="1">
      <alignment/>
      <protection/>
    </xf>
    <xf numFmtId="58" fontId="20" fillId="0" borderId="2" xfId="0" applyNumberFormat="1" applyFont="1" applyBorder="1" applyAlignment="1" applyProtection="1">
      <alignment horizontal="right"/>
      <protection/>
    </xf>
    <xf numFmtId="0" fontId="20" fillId="0" borderId="0" xfId="0" applyNumberFormat="1" applyFont="1" applyBorder="1" applyAlignment="1" applyProtection="1">
      <alignment horizontal="center" vertical="center"/>
      <protection/>
    </xf>
    <xf numFmtId="0" fontId="20" fillId="0" borderId="0" xfId="0" applyNumberFormat="1" applyFont="1" applyBorder="1" applyAlignment="1" applyProtection="1">
      <alignment horizontal="left" vertical="center"/>
      <protection/>
    </xf>
    <xf numFmtId="0" fontId="20" fillId="0" borderId="2" xfId="0" applyNumberFormat="1" applyFont="1" applyBorder="1" applyAlignment="1" applyProtection="1">
      <alignment vertical="center"/>
      <protection/>
    </xf>
    <xf numFmtId="0" fontId="20" fillId="0" borderId="5" xfId="0" applyNumberFormat="1" applyFont="1" applyBorder="1" applyAlignment="1" applyProtection="1">
      <alignment vertical="center"/>
      <protection/>
    </xf>
    <xf numFmtId="0" fontId="20" fillId="0" borderId="0" xfId="0" applyNumberFormat="1" applyFont="1" applyBorder="1" applyAlignment="1" applyProtection="1">
      <alignment vertical="center"/>
      <protection/>
    </xf>
    <xf numFmtId="180" fontId="14" fillId="0" borderId="4" xfId="17" applyNumberFormat="1" applyFont="1" applyBorder="1" applyAlignment="1" applyProtection="1">
      <alignment vertical="center"/>
      <protection/>
    </xf>
    <xf numFmtId="180" fontId="14" fillId="0" borderId="0" xfId="17" applyNumberFormat="1" applyFont="1" applyBorder="1" applyAlignment="1" applyProtection="1">
      <alignment horizontal="right" vertical="center"/>
      <protection/>
    </xf>
    <xf numFmtId="180" fontId="14" fillId="0" borderId="0" xfId="17" applyNumberFormat="1" applyFont="1" applyBorder="1" applyAlignment="1" applyProtection="1">
      <alignment vertical="center"/>
      <protection/>
    </xf>
    <xf numFmtId="0" fontId="14" fillId="0" borderId="13" xfId="0" applyNumberFormat="1" applyFont="1" applyBorder="1" applyAlignment="1" applyProtection="1">
      <alignment/>
      <protection/>
    </xf>
    <xf numFmtId="0" fontId="14" fillId="0" borderId="13" xfId="0" applyNumberFormat="1" applyFont="1" applyBorder="1" applyAlignment="1" applyProtection="1">
      <alignment vertical="center"/>
      <protection/>
    </xf>
    <xf numFmtId="0" fontId="14" fillId="0" borderId="4" xfId="0" applyNumberFormat="1" applyFont="1" applyBorder="1" applyAlignment="1" applyProtection="1">
      <alignment horizontal="center" vertical="center"/>
      <protection/>
    </xf>
    <xf numFmtId="0" fontId="14" fillId="0" borderId="13" xfId="0" applyNumberFormat="1" applyFont="1" applyBorder="1" applyAlignment="1" applyProtection="1">
      <alignment horizontal="left" vertical="center"/>
      <protection/>
    </xf>
    <xf numFmtId="180" fontId="14" fillId="0" borderId="4" xfId="17" applyNumberFormat="1" applyFont="1" applyBorder="1" applyAlignment="1" applyProtection="1">
      <alignment horizontal="center" vertical="center"/>
      <protection/>
    </xf>
    <xf numFmtId="180" fontId="14" fillId="0" borderId="0" xfId="17" applyNumberFormat="1" applyFont="1" applyBorder="1" applyAlignment="1" applyProtection="1">
      <alignment horizontal="center" vertical="center"/>
      <protection/>
    </xf>
    <xf numFmtId="49" fontId="14" fillId="0" borderId="13" xfId="0" applyNumberFormat="1" applyFont="1" applyBorder="1" applyAlignment="1" applyProtection="1">
      <alignment vertical="center"/>
      <protection/>
    </xf>
    <xf numFmtId="184" fontId="14" fillId="0" borderId="6" xfId="0" applyNumberFormat="1" applyFont="1" applyBorder="1" applyAlignment="1" applyProtection="1">
      <alignment horizontal="center" vertical="center"/>
      <protection/>
    </xf>
    <xf numFmtId="184" fontId="14" fillId="0" borderId="13" xfId="0" applyNumberFormat="1" applyFont="1" applyBorder="1" applyAlignment="1" applyProtection="1">
      <alignment horizontal="center" vertical="center"/>
      <protection/>
    </xf>
    <xf numFmtId="177" fontId="14" fillId="0" borderId="4" xfId="17" applyNumberFormat="1" applyFont="1" applyBorder="1" applyAlignment="1" applyProtection="1">
      <alignment horizontal="center" vertical="center"/>
      <protection/>
    </xf>
    <xf numFmtId="177" fontId="14" fillId="0" borderId="0" xfId="17" applyNumberFormat="1" applyFont="1" applyBorder="1" applyAlignment="1" applyProtection="1">
      <alignment horizontal="center" vertical="center"/>
      <protection/>
    </xf>
    <xf numFmtId="177" fontId="14" fillId="0" borderId="4" xfId="17" applyNumberFormat="1" applyFont="1" applyBorder="1" applyAlignment="1" applyProtection="1">
      <alignment horizontal="right" vertical="center"/>
      <protection/>
    </xf>
    <xf numFmtId="49" fontId="14" fillId="0" borderId="6" xfId="0" applyNumberFormat="1" applyFont="1" applyBorder="1" applyAlignment="1" applyProtection="1">
      <alignment vertical="center"/>
      <protection/>
    </xf>
    <xf numFmtId="0" fontId="14" fillId="0" borderId="14" xfId="0" applyNumberFormat="1" applyFont="1" applyBorder="1" applyAlignment="1" applyProtection="1">
      <alignment/>
      <protection/>
    </xf>
    <xf numFmtId="177" fontId="14" fillId="0" borderId="5" xfId="17" applyNumberFormat="1" applyFont="1" applyBorder="1" applyAlignment="1" applyProtection="1">
      <alignment horizontal="right"/>
      <protection/>
    </xf>
    <xf numFmtId="177" fontId="14" fillId="0" borderId="2" xfId="17" applyNumberFormat="1" applyFont="1" applyBorder="1" applyAlignment="1" applyProtection="1">
      <alignment horizontal="right"/>
      <protection/>
    </xf>
    <xf numFmtId="0" fontId="14" fillId="0" borderId="11" xfId="0" applyNumberFormat="1" applyFont="1" applyBorder="1" applyAlignment="1" applyProtection="1">
      <alignment horizontal="left" vertical="center" wrapText="1"/>
      <protection/>
    </xf>
    <xf numFmtId="0" fontId="14" fillId="0" borderId="0" xfId="0" applyNumberFormat="1" applyFont="1" applyBorder="1" applyAlignment="1" applyProtection="1">
      <alignment horizontal="left" vertical="center" wrapText="1"/>
      <protection/>
    </xf>
    <xf numFmtId="177" fontId="14" fillId="0" borderId="0" xfId="0" applyNumberFormat="1" applyFont="1" applyBorder="1" applyAlignment="1" applyProtection="1">
      <alignment/>
      <protection/>
    </xf>
    <xf numFmtId="0" fontId="14" fillId="0" borderId="12" xfId="0" applyNumberFormat="1" applyFont="1" applyBorder="1" applyAlignment="1" applyProtection="1">
      <alignment vertical="center"/>
      <protection/>
    </xf>
    <xf numFmtId="180" fontId="14" fillId="0" borderId="2" xfId="17" applyNumberFormat="1" applyFont="1" applyBorder="1" applyAlignment="1" applyProtection="1">
      <alignment/>
      <protection/>
    </xf>
    <xf numFmtId="185" fontId="14" fillId="0" borderId="2" xfId="17" applyNumberFormat="1" applyFont="1" applyBorder="1" applyAlignment="1" applyProtection="1">
      <alignment/>
      <protection/>
    </xf>
    <xf numFmtId="177" fontId="14" fillId="0" borderId="2" xfId="0" applyNumberFormat="1" applyFont="1" applyBorder="1" applyAlignment="1" applyProtection="1">
      <alignment/>
      <protection/>
    </xf>
    <xf numFmtId="0" fontId="15" fillId="0" borderId="0" xfId="0" applyFont="1" applyAlignment="1" applyProtection="1">
      <alignment/>
      <protection/>
    </xf>
    <xf numFmtId="0" fontId="15" fillId="0" borderId="0" xfId="0" applyFont="1" applyBorder="1" applyAlignment="1" applyProtection="1">
      <alignment/>
      <protection/>
    </xf>
    <xf numFmtId="0" fontId="14" fillId="0" borderId="1" xfId="0" applyNumberFormat="1" applyFont="1" applyBorder="1" applyAlignment="1" applyProtection="1">
      <alignment horizontal="center" vertical="center" shrinkToFit="1"/>
      <protection/>
    </xf>
    <xf numFmtId="0" fontId="14" fillId="0" borderId="4" xfId="0" applyFont="1" applyBorder="1" applyAlignment="1" applyProtection="1">
      <alignment/>
      <protection/>
    </xf>
    <xf numFmtId="0" fontId="14" fillId="0" borderId="3" xfId="0" applyNumberFormat="1" applyFont="1" applyBorder="1" applyAlignment="1" applyProtection="1">
      <alignment horizontal="center" vertical="center" shrinkToFit="1"/>
      <protection/>
    </xf>
    <xf numFmtId="0" fontId="14" fillId="0" borderId="6" xfId="0" applyNumberFormat="1" applyFont="1" applyBorder="1" applyAlignment="1" applyProtection="1">
      <alignment vertical="center" shrinkToFit="1"/>
      <protection/>
    </xf>
    <xf numFmtId="0" fontId="14" fillId="0" borderId="14" xfId="0" applyNumberFormat="1" applyFont="1" applyBorder="1" applyAlignment="1" applyProtection="1">
      <alignment horizontal="center" vertical="center" wrapText="1"/>
      <protection/>
    </xf>
    <xf numFmtId="177" fontId="14" fillId="0" borderId="4" xfId="0" applyNumberFormat="1" applyFont="1" applyBorder="1" applyAlignment="1" applyProtection="1">
      <alignment horizontal="right" vertical="center"/>
      <protection/>
    </xf>
    <xf numFmtId="177" fontId="14" fillId="0" borderId="0" xfId="0" applyNumberFormat="1" applyFont="1" applyBorder="1" applyAlignment="1" applyProtection="1">
      <alignment horizontal="right" vertical="center"/>
      <protection/>
    </xf>
    <xf numFmtId="0" fontId="14" fillId="0" borderId="6" xfId="0" applyNumberFormat="1" applyFont="1" applyBorder="1" applyAlignment="1" applyProtection="1">
      <alignment horizontal="center" vertical="center"/>
      <protection/>
    </xf>
    <xf numFmtId="0" fontId="15" fillId="0" borderId="8" xfId="0" applyNumberFormat="1" applyFont="1" applyBorder="1" applyAlignment="1" applyProtection="1">
      <alignment horizontal="center" vertical="center" wrapText="1"/>
      <protection/>
    </xf>
    <xf numFmtId="0" fontId="14" fillId="0" borderId="8" xfId="0" applyFont="1" applyBorder="1" applyAlignment="1" applyProtection="1">
      <alignment horizontal="center"/>
      <protection/>
    </xf>
    <xf numFmtId="38" fontId="14" fillId="0" borderId="0" xfId="17" applyFont="1" applyBorder="1" applyAlignment="1" applyProtection="1">
      <alignment horizontal="right" vertical="center"/>
      <protection/>
    </xf>
    <xf numFmtId="38" fontId="14" fillId="0" borderId="0" xfId="17" applyFont="1" applyAlignment="1" applyProtection="1">
      <alignment horizontal="right"/>
      <protection/>
    </xf>
    <xf numFmtId="0" fontId="13" fillId="0" borderId="0" xfId="0" applyNumberFormat="1" applyFont="1" applyBorder="1" applyAlignment="1" applyProtection="1">
      <alignment horizontal="left" vertical="center"/>
      <protection/>
    </xf>
    <xf numFmtId="0" fontId="14" fillId="0" borderId="12" xfId="0" applyNumberFormat="1" applyFont="1" applyBorder="1" applyAlignment="1" applyProtection="1">
      <alignment horizontal="center" vertical="center"/>
      <protection/>
    </xf>
    <xf numFmtId="0" fontId="14" fillId="0" borderId="11" xfId="0" applyNumberFormat="1" applyFont="1" applyBorder="1" applyAlignment="1" applyProtection="1">
      <alignment horizontal="center" vertical="center"/>
      <protection/>
    </xf>
    <xf numFmtId="0" fontId="14" fillId="0" borderId="0" xfId="0" applyNumberFormat="1" applyFont="1" applyBorder="1" applyAlignment="1" applyProtection="1">
      <alignment horizontal="center" vertical="center"/>
      <protection/>
    </xf>
    <xf numFmtId="0" fontId="14" fillId="0" borderId="2" xfId="0" applyNumberFormat="1" applyFont="1" applyBorder="1" applyAlignment="1" applyProtection="1">
      <alignment horizontal="center" vertical="center"/>
      <protection/>
    </xf>
    <xf numFmtId="0" fontId="14" fillId="0" borderId="8" xfId="0" applyNumberFormat="1" applyFont="1" applyBorder="1" applyAlignment="1" applyProtection="1">
      <alignment horizontal="center" vertical="center" shrinkToFit="1"/>
      <protection/>
    </xf>
    <xf numFmtId="0" fontId="14" fillId="0" borderId="1" xfId="0" applyNumberFormat="1" applyFont="1" applyBorder="1" applyAlignment="1" applyProtection="1">
      <alignment horizontal="center" vertical="center" shrinkToFit="1"/>
      <protection/>
    </xf>
    <xf numFmtId="0" fontId="14" fillId="0" borderId="10" xfId="0" applyNumberFormat="1" applyFont="1" applyBorder="1" applyAlignment="1" applyProtection="1">
      <alignment horizontal="center" vertical="center" shrinkToFit="1"/>
      <protection/>
    </xf>
    <xf numFmtId="0" fontId="14" fillId="0" borderId="15" xfId="0" applyNumberFormat="1" applyFont="1" applyBorder="1" applyAlignment="1" applyProtection="1">
      <alignment horizontal="center" vertical="center" wrapText="1"/>
      <protection/>
    </xf>
    <xf numFmtId="0" fontId="17" fillId="0" borderId="3" xfId="0" applyFont="1" applyBorder="1" applyAlignment="1" applyProtection="1">
      <alignment horizontal="center" vertical="center" wrapText="1"/>
      <protection/>
    </xf>
    <xf numFmtId="0" fontId="14" fillId="0" borderId="15" xfId="0" applyNumberFormat="1" applyFont="1" applyBorder="1" applyAlignment="1" applyProtection="1">
      <alignment horizontal="center" vertical="center" shrinkToFit="1"/>
      <protection/>
    </xf>
    <xf numFmtId="0" fontId="14" fillId="0" borderId="14" xfId="0" applyNumberFormat="1" applyFont="1" applyBorder="1" applyAlignment="1" applyProtection="1">
      <alignment horizontal="center" vertical="center" shrinkToFit="1"/>
      <protection/>
    </xf>
    <xf numFmtId="0" fontId="14" fillId="0" borderId="15" xfId="0" applyNumberFormat="1" applyFont="1" applyBorder="1" applyAlignment="1" applyProtection="1">
      <alignment horizontal="center" vertical="center"/>
      <protection/>
    </xf>
    <xf numFmtId="0" fontId="14" fillId="0" borderId="14" xfId="0" applyNumberFormat="1" applyFont="1" applyBorder="1" applyAlignment="1" applyProtection="1">
      <alignment horizontal="center" vertical="center"/>
      <protection/>
    </xf>
    <xf numFmtId="0" fontId="14" fillId="0" borderId="10" xfId="0" applyNumberFormat="1" applyFont="1" applyBorder="1" applyAlignment="1" applyProtection="1">
      <alignment horizontal="center" vertical="center"/>
      <protection/>
    </xf>
    <xf numFmtId="0" fontId="14" fillId="0" borderId="10" xfId="0" applyFont="1" applyBorder="1" applyAlignment="1" applyProtection="1">
      <alignment vertical="center"/>
      <protection/>
    </xf>
    <xf numFmtId="183" fontId="14" fillId="0" borderId="0" xfId="17" applyNumberFormat="1" applyFont="1" applyBorder="1" applyAlignment="1" applyProtection="1">
      <alignment horizontal="center" vertical="center"/>
      <protection/>
    </xf>
    <xf numFmtId="0" fontId="14" fillId="0" borderId="6" xfId="0" applyNumberFormat="1" applyFont="1" applyBorder="1" applyAlignment="1" applyProtection="1">
      <alignment horizontal="left" vertical="center" shrinkToFit="1"/>
      <protection/>
    </xf>
    <xf numFmtId="0" fontId="14" fillId="0" borderId="6" xfId="0" applyNumberFormat="1" applyFont="1" applyBorder="1" applyAlignment="1" applyProtection="1">
      <alignment horizontal="right" vertical="center" shrinkToFit="1"/>
      <protection/>
    </xf>
    <xf numFmtId="0" fontId="14" fillId="0" borderId="0" xfId="0" applyNumberFormat="1" applyFont="1" applyBorder="1" applyAlignment="1" applyProtection="1">
      <alignment horizontal="right"/>
      <protection/>
    </xf>
    <xf numFmtId="0" fontId="14" fillId="0" borderId="0" xfId="0" applyFont="1" applyAlignment="1" applyProtection="1">
      <alignment/>
      <protection/>
    </xf>
    <xf numFmtId="0" fontId="14" fillId="0" borderId="7" xfId="0" applyNumberFormat="1" applyFont="1" applyBorder="1" applyAlignment="1" applyProtection="1">
      <alignment horizontal="center" vertical="center"/>
      <protection/>
    </xf>
    <xf numFmtId="0" fontId="14" fillId="0" borderId="12" xfId="0" applyFont="1" applyBorder="1" applyAlignment="1" applyProtection="1">
      <alignment horizontal="center"/>
      <protection/>
    </xf>
    <xf numFmtId="0" fontId="14" fillId="0" borderId="3" xfId="0" applyNumberFormat="1" applyFont="1" applyBorder="1" applyAlignment="1" applyProtection="1">
      <alignment horizontal="center" vertical="center"/>
      <protection/>
    </xf>
    <xf numFmtId="0" fontId="14" fillId="0" borderId="3" xfId="0" applyFont="1" applyBorder="1" applyAlignment="1" applyProtection="1">
      <alignment vertical="center"/>
      <protection/>
    </xf>
    <xf numFmtId="0" fontId="16" fillId="0" borderId="3" xfId="0" applyNumberFormat="1" applyFont="1" applyBorder="1" applyAlignment="1" applyProtection="1">
      <alignment horizontal="center" vertical="center" wrapText="1"/>
      <protection/>
    </xf>
    <xf numFmtId="0" fontId="16" fillId="0" borderId="3" xfId="0" applyFont="1" applyBorder="1" applyAlignment="1" applyProtection="1">
      <alignment horizontal="center" vertical="center" wrapText="1"/>
      <protection/>
    </xf>
    <xf numFmtId="0" fontId="14" fillId="0" borderId="8" xfId="0" applyNumberFormat="1" applyFont="1" applyBorder="1" applyAlignment="1" applyProtection="1">
      <alignment horizontal="center" vertical="center"/>
      <protection/>
    </xf>
    <xf numFmtId="0" fontId="14" fillId="0" borderId="1" xfId="0" applyNumberFormat="1" applyFont="1" applyBorder="1" applyAlignment="1" applyProtection="1">
      <alignment horizontal="center" vertical="center"/>
      <protection/>
    </xf>
    <xf numFmtId="0" fontId="15" fillId="0" borderId="3" xfId="0" applyNumberFormat="1" applyFont="1" applyBorder="1" applyAlignment="1" applyProtection="1">
      <alignment horizontal="center" vertical="center" wrapText="1"/>
      <protection/>
    </xf>
    <xf numFmtId="0" fontId="15" fillId="0" borderId="3" xfId="0" applyFont="1" applyBorder="1" applyAlignment="1" applyProtection="1">
      <alignment horizontal="center" vertical="center" wrapText="1"/>
      <protection/>
    </xf>
    <xf numFmtId="0" fontId="13" fillId="0" borderId="0" xfId="0" applyNumberFormat="1" applyFont="1" applyBorder="1" applyAlignment="1" applyProtection="1">
      <alignment horizontal="center" vertical="center"/>
      <protection/>
    </xf>
    <xf numFmtId="0" fontId="14" fillId="0" borderId="0" xfId="0" applyFont="1" applyBorder="1" applyAlignment="1" applyProtection="1">
      <alignment horizontal="center"/>
      <protection/>
    </xf>
    <xf numFmtId="0" fontId="14" fillId="0" borderId="6" xfId="0" applyFont="1" applyBorder="1" applyAlignment="1" applyProtection="1">
      <alignment horizontal="center"/>
      <protection/>
    </xf>
    <xf numFmtId="38" fontId="14" fillId="0" borderId="15" xfId="17" applyFont="1" applyBorder="1" applyAlignment="1" applyProtection="1">
      <alignment horizontal="center" vertical="center"/>
      <protection/>
    </xf>
    <xf numFmtId="38" fontId="14" fillId="0" borderId="14" xfId="17" applyFont="1" applyBorder="1" applyAlignment="1" applyProtection="1">
      <alignment horizontal="center" vertical="center"/>
      <protection/>
    </xf>
    <xf numFmtId="38" fontId="14" fillId="0" borderId="3" xfId="17" applyFont="1" applyBorder="1" applyAlignment="1" applyProtection="1">
      <alignment horizontal="center" vertical="center"/>
      <protection/>
    </xf>
    <xf numFmtId="38" fontId="14" fillId="0" borderId="11" xfId="17" applyFont="1" applyBorder="1" applyAlignment="1" applyProtection="1">
      <alignment horizontal="center" vertical="center"/>
      <protection/>
    </xf>
    <xf numFmtId="38" fontId="14" fillId="0" borderId="2" xfId="17" applyFont="1" applyBorder="1" applyAlignment="1" applyProtection="1">
      <alignment horizontal="center" vertical="center"/>
      <protection/>
    </xf>
    <xf numFmtId="38" fontId="14" fillId="0" borderId="15" xfId="17" applyFont="1" applyBorder="1" applyAlignment="1" applyProtection="1">
      <alignment horizontal="center" vertical="center" shrinkToFit="1"/>
      <protection/>
    </xf>
    <xf numFmtId="38" fontId="14" fillId="0" borderId="14" xfId="17" applyFont="1" applyBorder="1" applyAlignment="1" applyProtection="1">
      <alignment horizontal="center" vertical="center" shrinkToFit="1"/>
      <protection/>
    </xf>
    <xf numFmtId="0" fontId="17" fillId="0" borderId="3" xfId="0" applyNumberFormat="1" applyFont="1" applyBorder="1" applyAlignment="1" applyProtection="1">
      <alignment horizontal="center" vertical="center" wrapText="1"/>
      <protection/>
    </xf>
    <xf numFmtId="177" fontId="14" fillId="0" borderId="0" xfId="0" applyNumberFormat="1" applyFont="1" applyBorder="1" applyAlignment="1" applyProtection="1">
      <alignment horizontal="center" vertical="center"/>
      <protection/>
    </xf>
    <xf numFmtId="0" fontId="14" fillId="0" borderId="2" xfId="0" applyNumberFormat="1" applyFont="1" applyBorder="1" applyAlignment="1" applyProtection="1">
      <alignment horizontal="center"/>
      <protection/>
    </xf>
    <xf numFmtId="177" fontId="14" fillId="0" borderId="4" xfId="0" applyNumberFormat="1" applyFont="1" applyBorder="1" applyAlignment="1" applyProtection="1">
      <alignment horizontal="center" vertical="center"/>
      <protection/>
    </xf>
    <xf numFmtId="0" fontId="14" fillId="0" borderId="3" xfId="0" applyNumberFormat="1" applyFont="1" applyBorder="1" applyAlignment="1" applyProtection="1">
      <alignment horizontal="center" vertical="center" shrinkToFit="1"/>
      <protection/>
    </xf>
    <xf numFmtId="0" fontId="14" fillId="0" borderId="5" xfId="0" applyNumberFormat="1" applyFont="1" applyBorder="1" applyAlignment="1" applyProtection="1">
      <alignment horizontal="center"/>
      <protection/>
    </xf>
    <xf numFmtId="0" fontId="14" fillId="0" borderId="3" xfId="0" applyNumberFormat="1" applyFont="1" applyBorder="1" applyAlignment="1" applyProtection="1">
      <alignment horizontal="center" vertical="center" wrapText="1"/>
      <protection/>
    </xf>
    <xf numFmtId="0" fontId="14" fillId="0" borderId="3" xfId="0" applyFont="1" applyBorder="1" applyAlignment="1" applyProtection="1">
      <alignment horizontal="center" vertical="center" wrapText="1"/>
      <protection/>
    </xf>
    <xf numFmtId="0" fontId="14" fillId="0" borderId="2" xfId="0" applyNumberFormat="1" applyFont="1" applyBorder="1" applyAlignment="1" applyProtection="1">
      <alignment horizontal="right" vertical="center"/>
      <protection/>
    </xf>
    <xf numFmtId="0" fontId="14" fillId="0" borderId="9" xfId="0" applyNumberFormat="1" applyFont="1" applyBorder="1" applyAlignment="1" applyProtection="1">
      <alignment horizontal="center" vertical="center"/>
      <protection/>
    </xf>
    <xf numFmtId="0" fontId="14" fillId="0" borderId="5" xfId="0" applyNumberFormat="1" applyFont="1" applyBorder="1" applyAlignment="1" applyProtection="1">
      <alignment horizontal="center" vertical="center"/>
      <protection/>
    </xf>
    <xf numFmtId="0" fontId="14" fillId="0" borderId="2" xfId="0" applyFont="1" applyBorder="1" applyAlignment="1" applyProtection="1">
      <alignment horizontal="center"/>
      <protection/>
    </xf>
    <xf numFmtId="49" fontId="14" fillId="0" borderId="0" xfId="0" applyNumberFormat="1" applyFont="1" applyBorder="1" applyAlignment="1" applyProtection="1">
      <alignment horizontal="center" vertical="center"/>
      <protection/>
    </xf>
    <xf numFmtId="49" fontId="14" fillId="0" borderId="6" xfId="0" applyNumberFormat="1" applyFont="1" applyBorder="1" applyAlignment="1" applyProtection="1">
      <alignment horizontal="center" vertical="center"/>
      <protection/>
    </xf>
    <xf numFmtId="0" fontId="14" fillId="0" borderId="2" xfId="0" applyNumberFormat="1" applyFont="1" applyBorder="1" applyAlignment="1" applyProtection="1">
      <alignment horizontal="right"/>
      <protection/>
    </xf>
    <xf numFmtId="0" fontId="19" fillId="0" borderId="0" xfId="0" applyNumberFormat="1" applyFont="1" applyBorder="1" applyAlignment="1" applyProtection="1">
      <alignment vertical="center"/>
      <protection/>
    </xf>
    <xf numFmtId="0" fontId="19" fillId="0" borderId="0" xfId="0" applyFont="1" applyAlignment="1" applyProtection="1">
      <alignment/>
      <protection/>
    </xf>
    <xf numFmtId="0" fontId="13" fillId="0" borderId="0" xfId="0" applyNumberFormat="1" applyFont="1" applyBorder="1" applyAlignment="1" applyProtection="1">
      <alignment vertical="center"/>
      <protection/>
    </xf>
    <xf numFmtId="0" fontId="13" fillId="0" borderId="0" xfId="0" applyFont="1" applyAlignment="1" applyProtection="1">
      <alignment/>
      <protection/>
    </xf>
    <xf numFmtId="0" fontId="20" fillId="0" borderId="1" xfId="0" applyNumberFormat="1" applyFont="1" applyBorder="1" applyAlignment="1" applyProtection="1">
      <alignment horizontal="center" vertical="center"/>
      <protection/>
    </xf>
    <xf numFmtId="0" fontId="20" fillId="0" borderId="10" xfId="0" applyNumberFormat="1" applyFont="1" applyBorder="1" applyAlignment="1" applyProtection="1">
      <alignment horizontal="center" vertical="center"/>
      <protection/>
    </xf>
    <xf numFmtId="0" fontId="14" fillId="0" borderId="0" xfId="0" applyFont="1" applyAlignment="1" applyProtection="1">
      <alignment horizontal="center"/>
      <protection/>
    </xf>
    <xf numFmtId="0" fontId="20" fillId="0" borderId="0" xfId="0" applyNumberFormat="1" applyFont="1" applyBorder="1" applyAlignment="1" applyProtection="1">
      <alignment horizontal="left" vertical="center" shrinkToFit="1"/>
      <protection/>
    </xf>
    <xf numFmtId="0" fontId="20" fillId="0" borderId="6" xfId="0" applyNumberFormat="1" applyFont="1" applyBorder="1" applyAlignment="1" applyProtection="1">
      <alignment horizontal="left" vertical="center" shrinkToFit="1"/>
      <protection/>
    </xf>
    <xf numFmtId="0" fontId="20" fillId="0" borderId="0" xfId="0" applyNumberFormat="1" applyFont="1" applyBorder="1" applyAlignment="1" applyProtection="1">
      <alignment horizontal="left" vertical="center"/>
      <protection/>
    </xf>
    <xf numFmtId="0" fontId="20" fillId="0" borderId="4" xfId="0" applyNumberFormat="1" applyFont="1" applyBorder="1" applyAlignment="1" applyProtection="1">
      <alignment horizontal="left" vertical="center"/>
      <protection/>
    </xf>
    <xf numFmtId="0" fontId="20" fillId="0" borderId="0" xfId="0" applyNumberFormat="1" applyFont="1" applyBorder="1" applyAlignment="1" applyProtection="1">
      <alignment horizontal="center" vertical="center"/>
      <protection/>
    </xf>
    <xf numFmtId="0" fontId="20" fillId="0" borderId="8" xfId="0" applyNumberFormat="1" applyFont="1" applyBorder="1" applyAlignment="1" applyProtection="1">
      <alignment horizontal="center" vertical="center"/>
      <protection/>
    </xf>
    <xf numFmtId="0" fontId="20" fillId="0" borderId="4" xfId="0" applyNumberFormat="1" applyFont="1" applyBorder="1" applyAlignment="1" applyProtection="1">
      <alignment horizontal="center" vertical="center"/>
      <protection/>
    </xf>
    <xf numFmtId="0" fontId="20" fillId="0" borderId="9" xfId="0" applyNumberFormat="1" applyFont="1" applyBorder="1" applyAlignment="1" applyProtection="1">
      <alignment horizontal="center" vertical="center"/>
      <protection/>
    </xf>
    <xf numFmtId="0" fontId="20" fillId="0" borderId="11" xfId="0" applyNumberFormat="1" applyFont="1" applyBorder="1" applyAlignment="1" applyProtection="1">
      <alignment horizontal="center" vertical="center"/>
      <protection/>
    </xf>
    <xf numFmtId="0" fontId="20" fillId="0" borderId="4" xfId="0" applyNumberFormat="1" applyFont="1" applyBorder="1" applyAlignment="1" applyProtection="1">
      <alignment horizontal="left" vertical="center" shrinkToFit="1"/>
      <protection/>
    </xf>
    <xf numFmtId="0" fontId="20" fillId="0" borderId="5" xfId="0" applyNumberFormat="1" applyFont="1" applyBorder="1" applyAlignment="1" applyProtection="1">
      <alignment horizontal="center" vertical="center"/>
      <protection/>
    </xf>
    <xf numFmtId="0" fontId="20" fillId="0" borderId="2" xfId="0" applyNumberFormat="1" applyFont="1" applyBorder="1" applyAlignment="1" applyProtection="1">
      <alignment horizontal="center" vertical="center"/>
      <protection/>
    </xf>
    <xf numFmtId="180" fontId="14" fillId="0" borderId="0" xfId="17" applyNumberFormat="1" applyFont="1" applyBorder="1" applyAlignment="1" applyProtection="1">
      <alignment horizontal="right" vertical="center"/>
      <protection/>
    </xf>
    <xf numFmtId="0" fontId="14" fillId="0" borderId="4" xfId="0" applyFont="1" applyBorder="1" applyAlignment="1" applyProtection="1">
      <alignment horizontal="center"/>
      <protection/>
    </xf>
    <xf numFmtId="0" fontId="9" fillId="0" borderId="0" xfId="0" applyNumberFormat="1" applyFont="1" applyBorder="1" applyAlignment="1">
      <alignment vertical="center"/>
    </xf>
    <xf numFmtId="0" fontId="8" fillId="0" borderId="8" xfId="0" applyNumberFormat="1" applyFont="1" applyBorder="1" applyAlignment="1">
      <alignment horizontal="center" vertical="center"/>
    </xf>
    <xf numFmtId="0" fontId="8" fillId="0" borderId="1" xfId="0" applyNumberFormat="1" applyFont="1" applyBorder="1" applyAlignment="1">
      <alignment horizontal="center" vertical="center"/>
    </xf>
    <xf numFmtId="0" fontId="9" fillId="0" borderId="0" xfId="0" applyFont="1" applyAlignment="1">
      <alignment vertical="center"/>
    </xf>
    <xf numFmtId="0" fontId="5" fillId="0" borderId="8"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9"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J285"/>
  <sheetViews>
    <sheetView zoomScaleSheetLayoutView="100" workbookViewId="0" topLeftCell="A243">
      <selection activeCell="B265" sqref="B265"/>
    </sheetView>
  </sheetViews>
  <sheetFormatPr defaultColWidth="9.875" defaultRowHeight="12.75"/>
  <cols>
    <col min="1" max="1" width="14.625" style="70" customWidth="1"/>
    <col min="2" max="9" width="10.125" style="70" customWidth="1"/>
    <col min="10" max="10" width="10.75390625" style="70" customWidth="1"/>
    <col min="11" max="16384" width="10.75390625" style="71" customWidth="1"/>
  </cols>
  <sheetData>
    <row r="1" ht="17.25" customHeight="1">
      <c r="A1" s="69" t="s">
        <v>469</v>
      </c>
    </row>
    <row r="2" spans="1:10" ht="12" customHeight="1" hidden="1">
      <c r="A2" s="71"/>
      <c r="B2" s="72"/>
      <c r="C2" s="72"/>
      <c r="D2" s="72"/>
      <c r="E2" s="72"/>
      <c r="F2" s="72"/>
      <c r="G2" s="244" t="s">
        <v>155</v>
      </c>
      <c r="H2" s="245"/>
      <c r="I2" s="245"/>
      <c r="J2" s="72"/>
    </row>
    <row r="3" spans="1:9" ht="12" customHeight="1" hidden="1">
      <c r="A3" s="246" t="s">
        <v>10</v>
      </c>
      <c r="B3" s="248" t="s">
        <v>0</v>
      </c>
      <c r="C3" s="248" t="s">
        <v>1</v>
      </c>
      <c r="D3" s="254" t="s">
        <v>218</v>
      </c>
      <c r="E3" s="248" t="s">
        <v>2</v>
      </c>
      <c r="F3" s="254" t="s">
        <v>219</v>
      </c>
      <c r="G3" s="252" t="s">
        <v>241</v>
      </c>
      <c r="H3" s="253"/>
      <c r="I3" s="253"/>
    </row>
    <row r="4" spans="1:9" ht="12" customHeight="1" hidden="1">
      <c r="A4" s="247"/>
      <c r="B4" s="249"/>
      <c r="C4" s="249"/>
      <c r="D4" s="255"/>
      <c r="E4" s="249"/>
      <c r="F4" s="255"/>
      <c r="G4" s="74" t="s">
        <v>3</v>
      </c>
      <c r="H4" s="74" t="s">
        <v>243</v>
      </c>
      <c r="I4" s="75" t="s">
        <v>242</v>
      </c>
    </row>
    <row r="5" spans="1:10" ht="12" customHeight="1" hidden="1">
      <c r="A5" s="35"/>
      <c r="B5" s="77"/>
      <c r="C5" s="35"/>
      <c r="D5" s="35"/>
      <c r="E5" s="35"/>
      <c r="F5" s="35"/>
      <c r="G5" s="35"/>
      <c r="H5" s="35"/>
      <c r="I5" s="35"/>
      <c r="J5" s="35"/>
    </row>
    <row r="6" spans="1:10" ht="12" customHeight="1" hidden="1">
      <c r="A6" s="78" t="s">
        <v>301</v>
      </c>
      <c r="B6" s="79">
        <v>39</v>
      </c>
      <c r="C6" s="80">
        <v>272</v>
      </c>
      <c r="D6" s="80">
        <v>25</v>
      </c>
      <c r="E6" s="80">
        <v>543</v>
      </c>
      <c r="F6" s="80">
        <v>13</v>
      </c>
      <c r="G6" s="81">
        <v>6901</v>
      </c>
      <c r="H6" s="81">
        <v>3516</v>
      </c>
      <c r="I6" s="81">
        <v>3385</v>
      </c>
      <c r="J6" s="35"/>
    </row>
    <row r="7" spans="1:10" ht="12" customHeight="1" hidden="1">
      <c r="A7" s="82" t="s">
        <v>302</v>
      </c>
      <c r="B7" s="79">
        <v>34</v>
      </c>
      <c r="C7" s="80">
        <v>252</v>
      </c>
      <c r="D7" s="80">
        <v>25</v>
      </c>
      <c r="E7" s="80">
        <v>508</v>
      </c>
      <c r="F7" s="80">
        <v>13</v>
      </c>
      <c r="G7" s="81">
        <v>6407</v>
      </c>
      <c r="H7" s="81">
        <v>3269</v>
      </c>
      <c r="I7" s="81">
        <v>3138</v>
      </c>
      <c r="J7" s="35"/>
    </row>
    <row r="8" spans="1:10" ht="12" customHeight="1" hidden="1">
      <c r="A8" s="82" t="s">
        <v>303</v>
      </c>
      <c r="B8" s="79">
        <v>5</v>
      </c>
      <c r="C8" s="80">
        <v>21</v>
      </c>
      <c r="D8" s="80">
        <v>24</v>
      </c>
      <c r="E8" s="80">
        <v>35</v>
      </c>
      <c r="F8" s="80">
        <v>14</v>
      </c>
      <c r="G8" s="80">
        <v>494</v>
      </c>
      <c r="H8" s="80">
        <v>247</v>
      </c>
      <c r="I8" s="80">
        <v>247</v>
      </c>
      <c r="J8" s="35"/>
    </row>
    <row r="9" spans="1:10" ht="12" customHeight="1" hidden="1">
      <c r="A9" s="35"/>
      <c r="B9" s="83"/>
      <c r="C9" s="84"/>
      <c r="D9" s="84"/>
      <c r="E9" s="84"/>
      <c r="F9" s="84"/>
      <c r="G9" s="84"/>
      <c r="H9" s="84"/>
      <c r="I9" s="84"/>
      <c r="J9" s="35"/>
    </row>
    <row r="10" spans="1:10" ht="12" customHeight="1" hidden="1">
      <c r="A10" s="85" t="s">
        <v>5</v>
      </c>
      <c r="B10" s="83">
        <v>18</v>
      </c>
      <c r="C10" s="84">
        <v>128</v>
      </c>
      <c r="D10" s="84">
        <v>21</v>
      </c>
      <c r="E10" s="84">
        <v>209</v>
      </c>
      <c r="F10" s="84">
        <v>13</v>
      </c>
      <c r="G10" s="51">
        <v>2646</v>
      </c>
      <c r="H10" s="51">
        <v>1355</v>
      </c>
      <c r="I10" s="51">
        <v>1291</v>
      </c>
      <c r="J10" s="35"/>
    </row>
    <row r="11" spans="1:10" ht="12" customHeight="1" hidden="1">
      <c r="A11" s="67" t="s">
        <v>233</v>
      </c>
      <c r="B11" s="83">
        <v>18</v>
      </c>
      <c r="C11" s="84">
        <v>128</v>
      </c>
      <c r="D11" s="84">
        <v>21</v>
      </c>
      <c r="E11" s="84">
        <v>209</v>
      </c>
      <c r="F11" s="84">
        <v>13</v>
      </c>
      <c r="G11" s="51">
        <v>2646</v>
      </c>
      <c r="H11" s="51">
        <v>1355</v>
      </c>
      <c r="I11" s="51">
        <v>1291</v>
      </c>
      <c r="J11" s="35"/>
    </row>
    <row r="12" spans="1:10" ht="12" customHeight="1" hidden="1">
      <c r="A12" s="67" t="s">
        <v>234</v>
      </c>
      <c r="B12" s="54" t="s">
        <v>235</v>
      </c>
      <c r="C12" s="49" t="s">
        <v>235</v>
      </c>
      <c r="D12" s="49" t="s">
        <v>235</v>
      </c>
      <c r="E12" s="49" t="s">
        <v>235</v>
      </c>
      <c r="F12" s="49" t="s">
        <v>235</v>
      </c>
      <c r="G12" s="49" t="s">
        <v>235</v>
      </c>
      <c r="H12" s="49" t="s">
        <v>235</v>
      </c>
      <c r="I12" s="49" t="s">
        <v>235</v>
      </c>
      <c r="J12" s="35"/>
    </row>
    <row r="13" spans="1:10" ht="12" customHeight="1" hidden="1">
      <c r="A13" s="35"/>
      <c r="B13" s="77"/>
      <c r="C13" s="35"/>
      <c r="D13" s="35"/>
      <c r="E13" s="35"/>
      <c r="F13" s="35"/>
      <c r="G13" s="35"/>
      <c r="H13" s="35"/>
      <c r="I13" s="35"/>
      <c r="J13" s="35"/>
    </row>
    <row r="14" spans="1:10" ht="12" customHeight="1" hidden="1">
      <c r="A14" s="85" t="s">
        <v>6</v>
      </c>
      <c r="B14" s="83">
        <v>8</v>
      </c>
      <c r="C14" s="84">
        <v>58</v>
      </c>
      <c r="D14" s="84">
        <v>27</v>
      </c>
      <c r="E14" s="84">
        <v>126</v>
      </c>
      <c r="F14" s="84">
        <v>13</v>
      </c>
      <c r="G14" s="51">
        <v>1579</v>
      </c>
      <c r="H14" s="84">
        <v>858</v>
      </c>
      <c r="I14" s="84">
        <v>721</v>
      </c>
      <c r="J14" s="35"/>
    </row>
    <row r="15" spans="1:10" ht="12" customHeight="1" hidden="1">
      <c r="A15" s="67" t="s">
        <v>233</v>
      </c>
      <c r="B15" s="83">
        <v>8</v>
      </c>
      <c r="C15" s="84">
        <v>58</v>
      </c>
      <c r="D15" s="84">
        <v>27</v>
      </c>
      <c r="E15" s="84">
        <v>126</v>
      </c>
      <c r="F15" s="84">
        <v>13</v>
      </c>
      <c r="G15" s="51">
        <v>1579</v>
      </c>
      <c r="H15" s="84">
        <v>858</v>
      </c>
      <c r="I15" s="84">
        <v>721</v>
      </c>
      <c r="J15" s="35"/>
    </row>
    <row r="16" spans="1:10" ht="12" customHeight="1" hidden="1">
      <c r="A16" s="67" t="s">
        <v>234</v>
      </c>
      <c r="B16" s="54" t="s">
        <v>235</v>
      </c>
      <c r="C16" s="49" t="s">
        <v>235</v>
      </c>
      <c r="D16" s="49" t="s">
        <v>235</v>
      </c>
      <c r="E16" s="49" t="s">
        <v>235</v>
      </c>
      <c r="F16" s="49" t="s">
        <v>235</v>
      </c>
      <c r="G16" s="49" t="s">
        <v>235</v>
      </c>
      <c r="H16" s="49" t="s">
        <v>235</v>
      </c>
      <c r="I16" s="49" t="s">
        <v>235</v>
      </c>
      <c r="J16" s="35"/>
    </row>
    <row r="17" spans="1:10" ht="12" customHeight="1" hidden="1">
      <c r="A17" s="67"/>
      <c r="B17" s="77"/>
      <c r="C17" s="35"/>
      <c r="D17" s="35"/>
      <c r="E17" s="35"/>
      <c r="F17" s="35"/>
      <c r="G17" s="35"/>
      <c r="H17" s="35"/>
      <c r="I17" s="35"/>
      <c r="J17" s="35"/>
    </row>
    <row r="18" spans="1:10" ht="12" customHeight="1" hidden="1">
      <c r="A18" s="85" t="s">
        <v>7</v>
      </c>
      <c r="B18" s="83">
        <v>4</v>
      </c>
      <c r="C18" s="84">
        <v>54</v>
      </c>
      <c r="D18" s="84">
        <v>38</v>
      </c>
      <c r="E18" s="84">
        <v>156</v>
      </c>
      <c r="F18" s="84">
        <v>13</v>
      </c>
      <c r="G18" s="51">
        <v>2030</v>
      </c>
      <c r="H18" s="84">
        <v>984</v>
      </c>
      <c r="I18" s="51">
        <v>1046</v>
      </c>
      <c r="J18" s="35"/>
    </row>
    <row r="19" spans="1:10" ht="12" customHeight="1" hidden="1">
      <c r="A19" s="35"/>
      <c r="B19" s="77"/>
      <c r="C19" s="86">
        <v>4</v>
      </c>
      <c r="D19" s="87">
        <v>16</v>
      </c>
      <c r="E19" s="86">
        <v>9</v>
      </c>
      <c r="F19" s="86">
        <v>7</v>
      </c>
      <c r="G19" s="87">
        <v>62</v>
      </c>
      <c r="H19" s="87">
        <v>30</v>
      </c>
      <c r="I19" s="87">
        <v>32</v>
      </c>
      <c r="J19" s="35"/>
    </row>
    <row r="20" spans="1:10" ht="12" customHeight="1" hidden="1">
      <c r="A20" s="67" t="s">
        <v>233</v>
      </c>
      <c r="B20" s="83">
        <v>4</v>
      </c>
      <c r="C20" s="84">
        <v>54</v>
      </c>
      <c r="D20" s="84">
        <v>38</v>
      </c>
      <c r="E20" s="84">
        <v>156</v>
      </c>
      <c r="F20" s="84">
        <v>13</v>
      </c>
      <c r="G20" s="51">
        <v>2030</v>
      </c>
      <c r="H20" s="84">
        <v>984</v>
      </c>
      <c r="I20" s="51">
        <v>1046</v>
      </c>
      <c r="J20" s="35"/>
    </row>
    <row r="21" spans="1:10" ht="12" customHeight="1" hidden="1">
      <c r="A21" s="67" t="s">
        <v>234</v>
      </c>
      <c r="B21" s="54" t="s">
        <v>235</v>
      </c>
      <c r="C21" s="49" t="s">
        <v>235</v>
      </c>
      <c r="D21" s="49" t="s">
        <v>235</v>
      </c>
      <c r="E21" s="49" t="s">
        <v>235</v>
      </c>
      <c r="F21" s="49" t="s">
        <v>235</v>
      </c>
      <c r="G21" s="49" t="s">
        <v>235</v>
      </c>
      <c r="H21" s="49" t="s">
        <v>235</v>
      </c>
      <c r="I21" s="49" t="s">
        <v>235</v>
      </c>
      <c r="J21" s="35"/>
    </row>
    <row r="22" spans="1:10" ht="12" customHeight="1" hidden="1">
      <c r="A22" s="67"/>
      <c r="B22" s="77"/>
      <c r="C22" s="35"/>
      <c r="D22" s="35"/>
      <c r="E22" s="35"/>
      <c r="F22" s="35"/>
      <c r="G22" s="35"/>
      <c r="H22" s="35"/>
      <c r="I22" s="35"/>
      <c r="J22" s="35"/>
    </row>
    <row r="23" spans="1:10" ht="12" customHeight="1" hidden="1">
      <c r="A23" s="85" t="s">
        <v>8</v>
      </c>
      <c r="B23" s="83">
        <v>8</v>
      </c>
      <c r="C23" s="84">
        <v>32</v>
      </c>
      <c r="D23" s="84">
        <v>20</v>
      </c>
      <c r="E23" s="84">
        <v>50</v>
      </c>
      <c r="F23" s="84">
        <v>13</v>
      </c>
      <c r="G23" s="84">
        <v>646</v>
      </c>
      <c r="H23" s="84">
        <v>319</v>
      </c>
      <c r="I23" s="84">
        <v>327</v>
      </c>
      <c r="J23" s="35"/>
    </row>
    <row r="24" spans="1:10" ht="12" customHeight="1" hidden="1">
      <c r="A24" s="67" t="s">
        <v>233</v>
      </c>
      <c r="B24" s="83">
        <v>4</v>
      </c>
      <c r="C24" s="84">
        <v>11</v>
      </c>
      <c r="D24" s="84">
        <v>14</v>
      </c>
      <c r="E24" s="84">
        <v>17</v>
      </c>
      <c r="F24" s="84">
        <v>10</v>
      </c>
      <c r="G24" s="84">
        <v>152</v>
      </c>
      <c r="H24" s="84">
        <v>72</v>
      </c>
      <c r="I24" s="84">
        <v>80</v>
      </c>
      <c r="J24" s="35"/>
    </row>
    <row r="25" spans="1:10" ht="12" customHeight="1" hidden="1">
      <c r="A25" s="67" t="s">
        <v>234</v>
      </c>
      <c r="B25" s="83">
        <v>4</v>
      </c>
      <c r="C25" s="84">
        <v>21</v>
      </c>
      <c r="D25" s="84">
        <v>24</v>
      </c>
      <c r="E25" s="84">
        <v>33</v>
      </c>
      <c r="F25" s="84">
        <v>15</v>
      </c>
      <c r="G25" s="84">
        <v>494</v>
      </c>
      <c r="H25" s="84">
        <v>247</v>
      </c>
      <c r="I25" s="84">
        <v>247</v>
      </c>
      <c r="J25" s="35"/>
    </row>
    <row r="26" spans="1:10" ht="12" customHeight="1" hidden="1">
      <c r="A26" s="67"/>
      <c r="B26" s="83"/>
      <c r="C26" s="84"/>
      <c r="D26" s="84"/>
      <c r="E26" s="84"/>
      <c r="F26" s="84"/>
      <c r="G26" s="84"/>
      <c r="H26" s="84"/>
      <c r="I26" s="84"/>
      <c r="J26" s="35"/>
    </row>
    <row r="27" spans="1:10" ht="12" customHeight="1" hidden="1">
      <c r="A27" s="85" t="s">
        <v>236</v>
      </c>
      <c r="B27" s="83">
        <v>1</v>
      </c>
      <c r="C27" s="49" t="s">
        <v>235</v>
      </c>
      <c r="D27" s="49" t="s">
        <v>235</v>
      </c>
      <c r="E27" s="84">
        <v>2</v>
      </c>
      <c r="F27" s="49" t="s">
        <v>235</v>
      </c>
      <c r="G27" s="49" t="s">
        <v>235</v>
      </c>
      <c r="H27" s="49" t="s">
        <v>235</v>
      </c>
      <c r="I27" s="49" t="s">
        <v>235</v>
      </c>
      <c r="J27" s="35"/>
    </row>
    <row r="28" spans="1:10" ht="12" customHeight="1" hidden="1">
      <c r="A28" s="67" t="s">
        <v>233</v>
      </c>
      <c r="B28" s="54" t="s">
        <v>235</v>
      </c>
      <c r="C28" s="49" t="s">
        <v>235</v>
      </c>
      <c r="D28" s="49" t="s">
        <v>235</v>
      </c>
      <c r="E28" s="49" t="s">
        <v>235</v>
      </c>
      <c r="F28" s="49" t="s">
        <v>235</v>
      </c>
      <c r="G28" s="49" t="s">
        <v>235</v>
      </c>
      <c r="H28" s="49" t="s">
        <v>235</v>
      </c>
      <c r="I28" s="49" t="s">
        <v>235</v>
      </c>
      <c r="J28" s="35"/>
    </row>
    <row r="29" spans="1:10" ht="12" customHeight="1" hidden="1">
      <c r="A29" s="67" t="s">
        <v>234</v>
      </c>
      <c r="B29" s="83">
        <v>1</v>
      </c>
      <c r="C29" s="49" t="s">
        <v>235</v>
      </c>
      <c r="D29" s="49" t="s">
        <v>235</v>
      </c>
      <c r="E29" s="84">
        <v>2</v>
      </c>
      <c r="F29" s="49" t="s">
        <v>235</v>
      </c>
      <c r="G29" s="49" t="s">
        <v>235</v>
      </c>
      <c r="H29" s="49" t="s">
        <v>235</v>
      </c>
      <c r="I29" s="49" t="s">
        <v>235</v>
      </c>
      <c r="J29" s="35"/>
    </row>
    <row r="30" spans="1:9" ht="12" customHeight="1" hidden="1">
      <c r="A30" s="89"/>
      <c r="B30" s="90"/>
      <c r="C30" s="89"/>
      <c r="D30" s="89"/>
      <c r="E30" s="89"/>
      <c r="F30" s="89"/>
      <c r="G30" s="89"/>
      <c r="H30" s="89"/>
      <c r="I30" s="89"/>
    </row>
    <row r="31" ht="12" customHeight="1" hidden="1">
      <c r="A31" s="35" t="s">
        <v>237</v>
      </c>
    </row>
    <row r="32" ht="12" customHeight="1" hidden="1">
      <c r="A32" s="35"/>
    </row>
    <row r="33" ht="12" customHeight="1" hidden="1">
      <c r="A33" s="35"/>
    </row>
    <row r="34" ht="12" customHeight="1" hidden="1">
      <c r="A34" s="69"/>
    </row>
    <row r="35" spans="1:9" ht="12" customHeight="1" hidden="1">
      <c r="A35" s="71"/>
      <c r="B35" s="72"/>
      <c r="C35" s="72"/>
      <c r="D35" s="72"/>
      <c r="E35" s="72"/>
      <c r="F35" s="72"/>
      <c r="G35" s="244" t="s">
        <v>238</v>
      </c>
      <c r="H35" s="245"/>
      <c r="I35" s="245"/>
    </row>
    <row r="36" spans="1:9" ht="12" customHeight="1" hidden="1">
      <c r="A36" s="246" t="s">
        <v>239</v>
      </c>
      <c r="B36" s="248" t="s">
        <v>0</v>
      </c>
      <c r="C36" s="248" t="s">
        <v>1</v>
      </c>
      <c r="D36" s="254" t="s">
        <v>218</v>
      </c>
      <c r="E36" s="248" t="s">
        <v>2</v>
      </c>
      <c r="F36" s="254" t="s">
        <v>219</v>
      </c>
      <c r="G36" s="252" t="s">
        <v>241</v>
      </c>
      <c r="H36" s="253"/>
      <c r="I36" s="253"/>
    </row>
    <row r="37" spans="1:9" ht="12" customHeight="1" hidden="1">
      <c r="A37" s="247"/>
      <c r="B37" s="249"/>
      <c r="C37" s="249"/>
      <c r="D37" s="255"/>
      <c r="E37" s="249"/>
      <c r="F37" s="255"/>
      <c r="G37" s="74" t="s">
        <v>3</v>
      </c>
      <c r="H37" s="74" t="s">
        <v>243</v>
      </c>
      <c r="I37" s="75" t="s">
        <v>242</v>
      </c>
    </row>
    <row r="38" spans="1:9" ht="12" customHeight="1" hidden="1">
      <c r="A38" s="91"/>
      <c r="B38" s="92"/>
      <c r="C38" s="93"/>
      <c r="D38" s="94"/>
      <c r="E38" s="93"/>
      <c r="F38" s="94"/>
      <c r="G38" s="67"/>
      <c r="H38" s="67"/>
      <c r="I38" s="35"/>
    </row>
    <row r="39" spans="1:9" ht="12" customHeight="1" hidden="1">
      <c r="A39" s="78" t="s">
        <v>301</v>
      </c>
      <c r="B39" s="79">
        <v>39</v>
      </c>
      <c r="C39" s="80">
        <v>277</v>
      </c>
      <c r="D39" s="80">
        <v>26</v>
      </c>
      <c r="E39" s="80">
        <v>563</v>
      </c>
      <c r="F39" s="80">
        <v>13</v>
      </c>
      <c r="G39" s="81">
        <v>7145</v>
      </c>
      <c r="H39" s="81">
        <v>3636</v>
      </c>
      <c r="I39" s="81">
        <v>3509</v>
      </c>
    </row>
    <row r="40" spans="1:9" ht="12" customHeight="1" hidden="1">
      <c r="A40" s="82" t="s">
        <v>302</v>
      </c>
      <c r="B40" s="79">
        <v>34</v>
      </c>
      <c r="C40" s="80">
        <v>255</v>
      </c>
      <c r="D40" s="80">
        <v>26</v>
      </c>
      <c r="E40" s="80">
        <v>525</v>
      </c>
      <c r="F40" s="80">
        <v>13</v>
      </c>
      <c r="G40" s="81">
        <v>6610</v>
      </c>
      <c r="H40" s="81">
        <v>3367</v>
      </c>
      <c r="I40" s="81">
        <v>3243</v>
      </c>
    </row>
    <row r="41" spans="1:9" ht="12" customHeight="1" hidden="1">
      <c r="A41" s="82" t="s">
        <v>303</v>
      </c>
      <c r="B41" s="79">
        <v>5</v>
      </c>
      <c r="C41" s="80">
        <v>22</v>
      </c>
      <c r="D41" s="80">
        <v>24</v>
      </c>
      <c r="E41" s="80">
        <v>38</v>
      </c>
      <c r="F41" s="80">
        <v>14</v>
      </c>
      <c r="G41" s="80">
        <v>535</v>
      </c>
      <c r="H41" s="80">
        <v>269</v>
      </c>
      <c r="I41" s="80">
        <v>266</v>
      </c>
    </row>
    <row r="42" spans="1:9" ht="12" customHeight="1" hidden="1">
      <c r="A42" s="35"/>
      <c r="B42" s="77"/>
      <c r="C42" s="35"/>
      <c r="D42" s="35"/>
      <c r="E42" s="35"/>
      <c r="F42" s="35"/>
      <c r="G42" s="35"/>
      <c r="H42" s="35"/>
      <c r="I42" s="35" t="s">
        <v>9</v>
      </c>
    </row>
    <row r="43" spans="1:9" ht="12" customHeight="1" hidden="1">
      <c r="A43" s="85" t="s">
        <v>5</v>
      </c>
      <c r="B43" s="83">
        <v>18</v>
      </c>
      <c r="C43" s="84">
        <v>128</v>
      </c>
      <c r="D43" s="84">
        <v>20</v>
      </c>
      <c r="E43" s="84">
        <v>210</v>
      </c>
      <c r="F43" s="84">
        <v>12</v>
      </c>
      <c r="G43" s="51">
        <v>2558</v>
      </c>
      <c r="H43" s="51">
        <v>1322</v>
      </c>
      <c r="I43" s="51">
        <v>1236</v>
      </c>
    </row>
    <row r="44" spans="1:9" ht="12" customHeight="1" hidden="1">
      <c r="A44" s="67" t="s">
        <v>233</v>
      </c>
      <c r="B44" s="83">
        <v>18</v>
      </c>
      <c r="C44" s="84">
        <v>128</v>
      </c>
      <c r="D44" s="84">
        <v>20</v>
      </c>
      <c r="E44" s="84">
        <v>210</v>
      </c>
      <c r="F44" s="84">
        <v>12</v>
      </c>
      <c r="G44" s="51">
        <v>2558</v>
      </c>
      <c r="H44" s="51">
        <v>1322</v>
      </c>
      <c r="I44" s="51">
        <v>1236</v>
      </c>
    </row>
    <row r="45" spans="1:9" ht="12" customHeight="1" hidden="1">
      <c r="A45" s="67" t="s">
        <v>234</v>
      </c>
      <c r="B45" s="54" t="s">
        <v>235</v>
      </c>
      <c r="C45" s="49" t="s">
        <v>235</v>
      </c>
      <c r="D45" s="49" t="s">
        <v>235</v>
      </c>
      <c r="E45" s="49" t="s">
        <v>235</v>
      </c>
      <c r="F45" s="49" t="s">
        <v>235</v>
      </c>
      <c r="G45" s="49" t="s">
        <v>235</v>
      </c>
      <c r="H45" s="49" t="s">
        <v>235</v>
      </c>
      <c r="I45" s="49" t="s">
        <v>235</v>
      </c>
    </row>
    <row r="46" spans="1:9" ht="12" customHeight="1" hidden="1">
      <c r="A46" s="35"/>
      <c r="B46" s="77"/>
      <c r="C46" s="35"/>
      <c r="D46" s="35"/>
      <c r="E46" s="35"/>
      <c r="F46" s="35"/>
      <c r="G46" s="35"/>
      <c r="H46" s="35"/>
      <c r="I46" s="35" t="s">
        <v>9</v>
      </c>
    </row>
    <row r="47" spans="1:9" ht="12" customHeight="1" hidden="1">
      <c r="A47" s="85" t="s">
        <v>6</v>
      </c>
      <c r="B47" s="83">
        <v>8</v>
      </c>
      <c r="C47" s="84">
        <v>55</v>
      </c>
      <c r="D47" s="84">
        <v>27</v>
      </c>
      <c r="E47" s="84">
        <v>124</v>
      </c>
      <c r="F47" s="84">
        <v>12</v>
      </c>
      <c r="G47" s="51">
        <v>1462</v>
      </c>
      <c r="H47" s="84">
        <v>786</v>
      </c>
      <c r="I47" s="84">
        <v>676</v>
      </c>
    </row>
    <row r="48" spans="1:9" ht="12" customHeight="1" hidden="1">
      <c r="A48" s="67" t="s">
        <v>233</v>
      </c>
      <c r="B48" s="83">
        <v>8</v>
      </c>
      <c r="C48" s="84">
        <v>55</v>
      </c>
      <c r="D48" s="84">
        <v>27</v>
      </c>
      <c r="E48" s="84">
        <v>124</v>
      </c>
      <c r="F48" s="84">
        <v>12</v>
      </c>
      <c r="G48" s="51">
        <v>1462</v>
      </c>
      <c r="H48" s="84">
        <v>786</v>
      </c>
      <c r="I48" s="84">
        <v>676</v>
      </c>
    </row>
    <row r="49" spans="1:9" ht="12" customHeight="1" hidden="1">
      <c r="A49" s="67" t="s">
        <v>234</v>
      </c>
      <c r="B49" s="54" t="s">
        <v>235</v>
      </c>
      <c r="C49" s="49" t="s">
        <v>235</v>
      </c>
      <c r="D49" s="49" t="s">
        <v>235</v>
      </c>
      <c r="E49" s="49" t="s">
        <v>235</v>
      </c>
      <c r="F49" s="49" t="s">
        <v>235</v>
      </c>
      <c r="G49" s="49" t="s">
        <v>235</v>
      </c>
      <c r="H49" s="49" t="s">
        <v>235</v>
      </c>
      <c r="I49" s="49" t="s">
        <v>235</v>
      </c>
    </row>
    <row r="50" spans="1:9" ht="12" customHeight="1" hidden="1">
      <c r="A50" s="67"/>
      <c r="B50" s="77"/>
      <c r="C50" s="35"/>
      <c r="D50" s="35"/>
      <c r="E50" s="35"/>
      <c r="F50" s="35"/>
      <c r="G50" s="35"/>
      <c r="H50" s="35"/>
      <c r="I50" s="35" t="s">
        <v>9</v>
      </c>
    </row>
    <row r="51" spans="1:9" ht="12" customHeight="1" hidden="1">
      <c r="A51" s="85" t="s">
        <v>7</v>
      </c>
      <c r="B51" s="83">
        <v>4</v>
      </c>
      <c r="C51" s="84">
        <v>53</v>
      </c>
      <c r="D51" s="84">
        <v>38</v>
      </c>
      <c r="E51" s="84">
        <v>152</v>
      </c>
      <c r="F51" s="84">
        <v>14</v>
      </c>
      <c r="G51" s="51">
        <v>1993</v>
      </c>
      <c r="H51" s="51">
        <v>1000</v>
      </c>
      <c r="I51" s="84">
        <v>993</v>
      </c>
    </row>
    <row r="52" spans="1:9" ht="12" customHeight="1" hidden="1">
      <c r="A52" s="35"/>
      <c r="B52" s="77"/>
      <c r="C52" s="86">
        <v>4</v>
      </c>
      <c r="D52" s="87">
        <v>16</v>
      </c>
      <c r="E52" s="86">
        <v>9</v>
      </c>
      <c r="F52" s="86">
        <v>7</v>
      </c>
      <c r="G52" s="87">
        <v>65</v>
      </c>
      <c r="H52" s="87">
        <v>31</v>
      </c>
      <c r="I52" s="87">
        <v>34</v>
      </c>
    </row>
    <row r="53" spans="1:9" ht="12" customHeight="1" hidden="1">
      <c r="A53" s="67" t="s">
        <v>233</v>
      </c>
      <c r="B53" s="83">
        <v>4</v>
      </c>
      <c r="C53" s="84">
        <v>53</v>
      </c>
      <c r="D53" s="84">
        <v>38</v>
      </c>
      <c r="E53" s="84">
        <v>152</v>
      </c>
      <c r="F53" s="84">
        <v>14</v>
      </c>
      <c r="G53" s="51">
        <v>1993</v>
      </c>
      <c r="H53" s="51">
        <v>1000</v>
      </c>
      <c r="I53" s="84">
        <v>993</v>
      </c>
    </row>
    <row r="54" spans="1:9" ht="12" customHeight="1" hidden="1">
      <c r="A54" s="67" t="s">
        <v>234</v>
      </c>
      <c r="B54" s="54" t="s">
        <v>235</v>
      </c>
      <c r="C54" s="49" t="s">
        <v>235</v>
      </c>
      <c r="D54" s="49" t="s">
        <v>235</v>
      </c>
      <c r="E54" s="49" t="s">
        <v>235</v>
      </c>
      <c r="F54" s="49" t="s">
        <v>235</v>
      </c>
      <c r="G54" s="49" t="s">
        <v>235</v>
      </c>
      <c r="H54" s="49" t="s">
        <v>235</v>
      </c>
      <c r="I54" s="49" t="s">
        <v>235</v>
      </c>
    </row>
    <row r="55" spans="1:9" ht="12" customHeight="1" hidden="1">
      <c r="A55" s="67"/>
      <c r="B55" s="77"/>
      <c r="C55" s="35"/>
      <c r="D55" s="35"/>
      <c r="E55" s="35"/>
      <c r="F55" s="35"/>
      <c r="G55" s="35"/>
      <c r="H55" s="35"/>
      <c r="I55" s="35" t="s">
        <v>9</v>
      </c>
    </row>
    <row r="56" spans="1:9" ht="12" customHeight="1" hidden="1">
      <c r="A56" s="85" t="s">
        <v>8</v>
      </c>
      <c r="B56" s="83">
        <v>8</v>
      </c>
      <c r="C56" s="84">
        <v>34</v>
      </c>
      <c r="D56" s="84">
        <v>20</v>
      </c>
      <c r="E56" s="84">
        <v>51</v>
      </c>
      <c r="F56" s="84">
        <v>13</v>
      </c>
      <c r="G56" s="84">
        <v>679</v>
      </c>
      <c r="H56" s="84">
        <v>346</v>
      </c>
      <c r="I56" s="84">
        <v>333</v>
      </c>
    </row>
    <row r="57" spans="1:9" ht="12" customHeight="1" hidden="1">
      <c r="A57" s="67" t="s">
        <v>233</v>
      </c>
      <c r="B57" s="83">
        <v>4</v>
      </c>
      <c r="C57" s="84">
        <v>12</v>
      </c>
      <c r="D57" s="84">
        <v>15</v>
      </c>
      <c r="E57" s="84">
        <v>16</v>
      </c>
      <c r="F57" s="84">
        <v>11</v>
      </c>
      <c r="G57" s="84">
        <v>179</v>
      </c>
      <c r="H57" s="84">
        <v>100</v>
      </c>
      <c r="I57" s="84">
        <v>79</v>
      </c>
    </row>
    <row r="58" spans="1:9" ht="12" customHeight="1" hidden="1">
      <c r="A58" s="67" t="s">
        <v>234</v>
      </c>
      <c r="B58" s="83">
        <v>4</v>
      </c>
      <c r="C58" s="84">
        <v>21</v>
      </c>
      <c r="D58" s="84">
        <v>24</v>
      </c>
      <c r="E58" s="84">
        <v>35</v>
      </c>
      <c r="F58" s="84">
        <v>14</v>
      </c>
      <c r="G58" s="84">
        <v>500</v>
      </c>
      <c r="H58" s="84">
        <v>246</v>
      </c>
      <c r="I58" s="84">
        <v>254</v>
      </c>
    </row>
    <row r="59" spans="1:9" ht="12" customHeight="1" hidden="1">
      <c r="A59" s="67"/>
      <c r="B59" s="77"/>
      <c r="C59" s="35"/>
      <c r="D59" s="35"/>
      <c r="E59" s="35"/>
      <c r="F59" s="35"/>
      <c r="G59" s="35"/>
      <c r="H59" s="35"/>
      <c r="I59" s="35" t="s">
        <v>9</v>
      </c>
    </row>
    <row r="60" spans="1:9" ht="12" customHeight="1" hidden="1">
      <c r="A60" s="85" t="s">
        <v>236</v>
      </c>
      <c r="B60" s="83">
        <v>1</v>
      </c>
      <c r="C60" s="49" t="s">
        <v>235</v>
      </c>
      <c r="D60" s="49" t="s">
        <v>235</v>
      </c>
      <c r="E60" s="84">
        <v>1</v>
      </c>
      <c r="F60" s="49" t="s">
        <v>235</v>
      </c>
      <c r="G60" s="49" t="s">
        <v>235</v>
      </c>
      <c r="H60" s="49" t="s">
        <v>235</v>
      </c>
      <c r="I60" s="49" t="s">
        <v>235</v>
      </c>
    </row>
    <row r="61" spans="1:9" ht="12" customHeight="1" hidden="1">
      <c r="A61" s="67" t="s">
        <v>233</v>
      </c>
      <c r="B61" s="54" t="s">
        <v>235</v>
      </c>
      <c r="C61" s="49" t="s">
        <v>235</v>
      </c>
      <c r="D61" s="49" t="s">
        <v>235</v>
      </c>
      <c r="E61" s="49" t="s">
        <v>235</v>
      </c>
      <c r="F61" s="49" t="s">
        <v>235</v>
      </c>
      <c r="G61" s="49" t="s">
        <v>235</v>
      </c>
      <c r="H61" s="49" t="s">
        <v>235</v>
      </c>
      <c r="I61" s="49" t="s">
        <v>235</v>
      </c>
    </row>
    <row r="62" spans="1:9" ht="12" customHeight="1" hidden="1">
      <c r="A62" s="67" t="s">
        <v>234</v>
      </c>
      <c r="B62" s="83">
        <v>1</v>
      </c>
      <c r="C62" s="49" t="s">
        <v>235</v>
      </c>
      <c r="D62" s="49" t="s">
        <v>235</v>
      </c>
      <c r="E62" s="84">
        <v>1</v>
      </c>
      <c r="F62" s="49" t="s">
        <v>235</v>
      </c>
      <c r="G62" s="49" t="s">
        <v>235</v>
      </c>
      <c r="H62" s="49" t="s">
        <v>235</v>
      </c>
      <c r="I62" s="49" t="s">
        <v>235</v>
      </c>
    </row>
    <row r="63" spans="1:9" ht="12" customHeight="1" hidden="1">
      <c r="A63" s="89"/>
      <c r="B63" s="95"/>
      <c r="C63" s="89"/>
      <c r="D63" s="89"/>
      <c r="E63" s="89"/>
      <c r="F63" s="89"/>
      <c r="G63" s="89"/>
      <c r="H63" s="89"/>
      <c r="I63" s="89"/>
    </row>
    <row r="64" ht="12" customHeight="1" hidden="1">
      <c r="A64" s="35" t="s">
        <v>244</v>
      </c>
    </row>
    <row r="65" ht="12" customHeight="1" hidden="1">
      <c r="A65" s="35"/>
    </row>
    <row r="66" ht="12" customHeight="1" hidden="1">
      <c r="A66" s="35"/>
    </row>
    <row r="67" spans="1:9" ht="12" customHeight="1" hidden="1">
      <c r="A67" s="71"/>
      <c r="B67" s="72"/>
      <c r="C67" s="72"/>
      <c r="D67" s="72"/>
      <c r="E67" s="72"/>
      <c r="F67" s="72"/>
      <c r="G67" s="244" t="s">
        <v>245</v>
      </c>
      <c r="H67" s="245"/>
      <c r="I67" s="245"/>
    </row>
    <row r="68" spans="1:9" ht="12" customHeight="1" hidden="1">
      <c r="A68" s="246" t="s">
        <v>239</v>
      </c>
      <c r="B68" s="248" t="s">
        <v>0</v>
      </c>
      <c r="C68" s="248" t="s">
        <v>1</v>
      </c>
      <c r="D68" s="254" t="s">
        <v>355</v>
      </c>
      <c r="E68" s="248" t="s">
        <v>2</v>
      </c>
      <c r="F68" s="254" t="s">
        <v>356</v>
      </c>
      <c r="G68" s="252" t="s">
        <v>241</v>
      </c>
      <c r="H68" s="253"/>
      <c r="I68" s="253"/>
    </row>
    <row r="69" spans="1:9" ht="12" customHeight="1" hidden="1">
      <c r="A69" s="247"/>
      <c r="B69" s="249"/>
      <c r="C69" s="249"/>
      <c r="D69" s="255"/>
      <c r="E69" s="249"/>
      <c r="F69" s="255"/>
      <c r="G69" s="74" t="s">
        <v>3</v>
      </c>
      <c r="H69" s="74" t="s">
        <v>243</v>
      </c>
      <c r="I69" s="75" t="s">
        <v>242</v>
      </c>
    </row>
    <row r="70" spans="1:9" ht="12" customHeight="1" hidden="1">
      <c r="A70" s="91"/>
      <c r="B70" s="92"/>
      <c r="C70" s="93"/>
      <c r="D70" s="96"/>
      <c r="E70" s="93"/>
      <c r="G70" s="67"/>
      <c r="H70" s="67"/>
      <c r="I70" s="35"/>
    </row>
    <row r="71" spans="1:9" ht="12" customHeight="1" hidden="1">
      <c r="A71" s="78" t="s">
        <v>315</v>
      </c>
      <c r="B71" s="97">
        <f>B75+B79+B83+B88+B92</f>
        <v>39</v>
      </c>
      <c r="C71" s="98">
        <f>C75+C79+C83+C88</f>
        <v>260</v>
      </c>
      <c r="D71" s="98">
        <f>G71/C71</f>
        <v>25</v>
      </c>
      <c r="E71" s="98">
        <f>E75+E79+E83+E88</f>
        <v>513</v>
      </c>
      <c r="F71" s="98">
        <f>G71/E71</f>
        <v>12</v>
      </c>
      <c r="G71" s="98">
        <f>G75+G79+G83+G88</f>
        <v>6399</v>
      </c>
      <c r="H71" s="98">
        <f>H75+H79+H83+H88</f>
        <v>3322</v>
      </c>
      <c r="I71" s="98">
        <f>I75+I79+I83+I88</f>
        <v>3077</v>
      </c>
    </row>
    <row r="72" spans="1:9" ht="12" customHeight="1" hidden="1">
      <c r="A72" s="82" t="s">
        <v>316</v>
      </c>
      <c r="B72" s="97">
        <f>B76+B80+B85+B89</f>
        <v>34</v>
      </c>
      <c r="C72" s="98">
        <f aca="true" t="shared" si="0" ref="C72:I72">C76+C80+C85+C89</f>
        <v>239</v>
      </c>
      <c r="D72" s="98">
        <f>G72/C72</f>
        <v>25</v>
      </c>
      <c r="E72" s="98">
        <f t="shared" si="0"/>
        <v>477</v>
      </c>
      <c r="F72" s="98">
        <f>G72/E72</f>
        <v>12</v>
      </c>
      <c r="G72" s="98">
        <f t="shared" si="0"/>
        <v>5921</v>
      </c>
      <c r="H72" s="98">
        <f t="shared" si="0"/>
        <v>3074</v>
      </c>
      <c r="I72" s="98">
        <f t="shared" si="0"/>
        <v>2847</v>
      </c>
    </row>
    <row r="73" spans="1:9" ht="12" customHeight="1" hidden="1">
      <c r="A73" s="82" t="s">
        <v>317</v>
      </c>
      <c r="B73" s="97">
        <f>B90+B94</f>
        <v>5</v>
      </c>
      <c r="C73" s="98">
        <v>21</v>
      </c>
      <c r="D73" s="98">
        <f>G73/C73</f>
        <v>23</v>
      </c>
      <c r="E73" s="98">
        <v>36</v>
      </c>
      <c r="F73" s="98">
        <f>G73/E73</f>
        <v>13</v>
      </c>
      <c r="G73" s="98">
        <v>478</v>
      </c>
      <c r="H73" s="98">
        <v>248</v>
      </c>
      <c r="I73" s="98">
        <v>230</v>
      </c>
    </row>
    <row r="74" spans="1:9" ht="12" customHeight="1" hidden="1">
      <c r="A74" s="35"/>
      <c r="B74" s="99"/>
      <c r="C74" s="100"/>
      <c r="D74" s="101"/>
      <c r="E74" s="100"/>
      <c r="F74" s="100"/>
      <c r="G74" s="100"/>
      <c r="H74" s="100"/>
      <c r="I74" s="100"/>
    </row>
    <row r="75" spans="1:9" ht="12" customHeight="1" hidden="1">
      <c r="A75" s="85" t="s">
        <v>5</v>
      </c>
      <c r="B75" s="99">
        <v>18</v>
      </c>
      <c r="C75" s="100">
        <v>124</v>
      </c>
      <c r="D75" s="100">
        <f>G75/C75</f>
        <v>20</v>
      </c>
      <c r="E75" s="100">
        <v>202</v>
      </c>
      <c r="F75" s="100">
        <f>G75/E75</f>
        <v>12</v>
      </c>
      <c r="G75" s="100">
        <v>2457</v>
      </c>
      <c r="H75" s="100">
        <v>1289</v>
      </c>
      <c r="I75" s="100">
        <v>1168</v>
      </c>
    </row>
    <row r="76" spans="1:9" ht="12" customHeight="1" hidden="1">
      <c r="A76" s="67" t="s">
        <v>11</v>
      </c>
      <c r="B76" s="99">
        <v>18</v>
      </c>
      <c r="C76" s="100">
        <v>124</v>
      </c>
      <c r="D76" s="100">
        <f>G76/C76</f>
        <v>20</v>
      </c>
      <c r="E76" s="100">
        <v>202</v>
      </c>
      <c r="F76" s="100">
        <f aca="true" t="shared" si="1" ref="F76:F90">G76/E76</f>
        <v>12</v>
      </c>
      <c r="G76" s="100">
        <v>2457</v>
      </c>
      <c r="H76" s="100">
        <v>1289</v>
      </c>
      <c r="I76" s="100">
        <v>1168</v>
      </c>
    </row>
    <row r="77" spans="1:9" ht="12" customHeight="1" hidden="1">
      <c r="A77" s="67" t="s">
        <v>12</v>
      </c>
      <c r="B77" s="99" t="s">
        <v>240</v>
      </c>
      <c r="C77" s="100" t="s">
        <v>240</v>
      </c>
      <c r="D77" s="100" t="s">
        <v>240</v>
      </c>
      <c r="E77" s="100" t="s">
        <v>240</v>
      </c>
      <c r="F77" s="100" t="s">
        <v>240</v>
      </c>
      <c r="G77" s="100" t="s">
        <v>240</v>
      </c>
      <c r="H77" s="100" t="s">
        <v>240</v>
      </c>
      <c r="I77" s="100" t="s">
        <v>240</v>
      </c>
    </row>
    <row r="78" spans="1:9" ht="12" customHeight="1" hidden="1">
      <c r="A78" s="35"/>
      <c r="B78" s="99"/>
      <c r="C78" s="100"/>
      <c r="D78" s="101"/>
      <c r="E78" s="100"/>
      <c r="F78" s="100"/>
      <c r="G78" s="100"/>
      <c r="H78" s="100"/>
      <c r="I78" s="100"/>
    </row>
    <row r="79" spans="1:9" ht="12" customHeight="1" hidden="1">
      <c r="A79" s="85" t="s">
        <v>6</v>
      </c>
      <c r="B79" s="99">
        <v>8</v>
      </c>
      <c r="C79" s="100">
        <v>52</v>
      </c>
      <c r="D79" s="100">
        <f>G79/C79</f>
        <v>27</v>
      </c>
      <c r="E79" s="100">
        <v>115</v>
      </c>
      <c r="F79" s="100">
        <f t="shared" si="1"/>
        <v>12</v>
      </c>
      <c r="G79" s="100">
        <v>1389</v>
      </c>
      <c r="H79" s="100">
        <v>710</v>
      </c>
      <c r="I79" s="100">
        <v>679</v>
      </c>
    </row>
    <row r="80" spans="1:9" ht="12" customHeight="1" hidden="1">
      <c r="A80" s="67" t="s">
        <v>11</v>
      </c>
      <c r="B80" s="99">
        <v>8</v>
      </c>
      <c r="C80" s="100">
        <v>52</v>
      </c>
      <c r="D80" s="100">
        <f>G80/C80</f>
        <v>27</v>
      </c>
      <c r="E80" s="100">
        <v>115</v>
      </c>
      <c r="F80" s="100">
        <f t="shared" si="1"/>
        <v>12</v>
      </c>
      <c r="G80" s="100">
        <v>1389</v>
      </c>
      <c r="H80" s="100">
        <v>710</v>
      </c>
      <c r="I80" s="100">
        <v>679</v>
      </c>
    </row>
    <row r="81" spans="1:9" ht="12" customHeight="1" hidden="1">
      <c r="A81" s="67" t="s">
        <v>12</v>
      </c>
      <c r="B81" s="99" t="s">
        <v>240</v>
      </c>
      <c r="C81" s="100" t="s">
        <v>240</v>
      </c>
      <c r="D81" s="100" t="s">
        <v>240</v>
      </c>
      <c r="E81" s="100" t="s">
        <v>240</v>
      </c>
      <c r="F81" s="100" t="s">
        <v>240</v>
      </c>
      <c r="G81" s="100" t="s">
        <v>240</v>
      </c>
      <c r="H81" s="100" t="s">
        <v>240</v>
      </c>
      <c r="I81" s="100" t="s">
        <v>240</v>
      </c>
    </row>
    <row r="82" spans="1:9" ht="12" customHeight="1" hidden="1">
      <c r="A82" s="67"/>
      <c r="B82" s="99"/>
      <c r="C82" s="100"/>
      <c r="D82" s="101"/>
      <c r="E82" s="100"/>
      <c r="F82" s="100"/>
      <c r="G82" s="100"/>
      <c r="H82" s="100"/>
      <c r="I82" s="100"/>
    </row>
    <row r="83" spans="1:9" ht="12" customHeight="1" hidden="1">
      <c r="A83" s="85" t="s">
        <v>7</v>
      </c>
      <c r="B83" s="99">
        <v>4</v>
      </c>
      <c r="C83" s="100">
        <v>51</v>
      </c>
      <c r="D83" s="100">
        <f>G83/C83</f>
        <v>37</v>
      </c>
      <c r="E83" s="100">
        <v>144</v>
      </c>
      <c r="F83" s="100">
        <f t="shared" si="1"/>
        <v>13</v>
      </c>
      <c r="G83" s="100">
        <v>1889</v>
      </c>
      <c r="H83" s="100">
        <v>975</v>
      </c>
      <c r="I83" s="100">
        <v>914</v>
      </c>
    </row>
    <row r="84" spans="1:9" ht="12" customHeight="1" hidden="1">
      <c r="A84" s="35"/>
      <c r="B84" s="99"/>
      <c r="C84" s="102">
        <v>4</v>
      </c>
      <c r="D84" s="102">
        <f>G84/C84</f>
        <v>14</v>
      </c>
      <c r="E84" s="102">
        <v>9</v>
      </c>
      <c r="F84" s="102">
        <f t="shared" si="1"/>
        <v>6</v>
      </c>
      <c r="G84" s="102">
        <v>57</v>
      </c>
      <c r="H84" s="102">
        <v>32</v>
      </c>
      <c r="I84" s="102">
        <v>25</v>
      </c>
    </row>
    <row r="85" spans="1:9" ht="12" customHeight="1" hidden="1">
      <c r="A85" s="67" t="s">
        <v>11</v>
      </c>
      <c r="B85" s="99">
        <v>4</v>
      </c>
      <c r="C85" s="100">
        <v>51</v>
      </c>
      <c r="D85" s="100">
        <f>G85/C85</f>
        <v>37</v>
      </c>
      <c r="E85" s="100">
        <v>144</v>
      </c>
      <c r="F85" s="100">
        <f t="shared" si="1"/>
        <v>13</v>
      </c>
      <c r="G85" s="100">
        <v>1889</v>
      </c>
      <c r="H85" s="100">
        <v>975</v>
      </c>
      <c r="I85" s="100">
        <v>914</v>
      </c>
    </row>
    <row r="86" spans="1:9" ht="12" customHeight="1" hidden="1">
      <c r="A86" s="67" t="s">
        <v>12</v>
      </c>
      <c r="B86" s="99" t="s">
        <v>240</v>
      </c>
      <c r="C86" s="100" t="s">
        <v>240</v>
      </c>
      <c r="D86" s="100" t="s">
        <v>240</v>
      </c>
      <c r="E86" s="100" t="s">
        <v>240</v>
      </c>
      <c r="F86" s="100" t="s">
        <v>240</v>
      </c>
      <c r="G86" s="100" t="s">
        <v>240</v>
      </c>
      <c r="H86" s="100" t="s">
        <v>240</v>
      </c>
      <c r="I86" s="100" t="s">
        <v>240</v>
      </c>
    </row>
    <row r="87" spans="1:9" ht="12" customHeight="1" hidden="1">
      <c r="A87" s="67"/>
      <c r="B87" s="99"/>
      <c r="C87" s="100"/>
      <c r="D87" s="101"/>
      <c r="E87" s="100"/>
      <c r="F87" s="100"/>
      <c r="G87" s="100"/>
      <c r="H87" s="100"/>
      <c r="I87" s="100"/>
    </row>
    <row r="88" spans="1:9" ht="12" customHeight="1" hidden="1">
      <c r="A88" s="85" t="s">
        <v>8</v>
      </c>
      <c r="B88" s="99">
        <v>8</v>
      </c>
      <c r="C88" s="100">
        <v>33</v>
      </c>
      <c r="D88" s="100">
        <f>G88/C88</f>
        <v>20</v>
      </c>
      <c r="E88" s="100">
        <v>52</v>
      </c>
      <c r="F88" s="100">
        <f t="shared" si="1"/>
        <v>13</v>
      </c>
      <c r="G88" s="100">
        <v>664</v>
      </c>
      <c r="H88" s="100">
        <v>348</v>
      </c>
      <c r="I88" s="100">
        <v>316</v>
      </c>
    </row>
    <row r="89" spans="1:9" ht="12" customHeight="1" hidden="1">
      <c r="A89" s="67" t="s">
        <v>11</v>
      </c>
      <c r="B89" s="99">
        <v>4</v>
      </c>
      <c r="C89" s="100">
        <v>12</v>
      </c>
      <c r="D89" s="100">
        <f>G89/C89</f>
        <v>16</v>
      </c>
      <c r="E89" s="100">
        <v>16</v>
      </c>
      <c r="F89" s="100">
        <f t="shared" si="1"/>
        <v>12</v>
      </c>
      <c r="G89" s="100">
        <v>186</v>
      </c>
      <c r="H89" s="100">
        <v>100</v>
      </c>
      <c r="I89" s="100">
        <v>86</v>
      </c>
    </row>
    <row r="90" spans="1:9" ht="12" customHeight="1" hidden="1">
      <c r="A90" s="67" t="s">
        <v>12</v>
      </c>
      <c r="B90" s="99">
        <v>4</v>
      </c>
      <c r="C90" s="100">
        <v>21</v>
      </c>
      <c r="D90" s="100">
        <f>G90/C90</f>
        <v>23</v>
      </c>
      <c r="E90" s="100">
        <v>36</v>
      </c>
      <c r="F90" s="100">
        <f t="shared" si="1"/>
        <v>13</v>
      </c>
      <c r="G90" s="100">
        <v>478</v>
      </c>
      <c r="H90" s="100">
        <v>248</v>
      </c>
      <c r="I90" s="100">
        <v>230</v>
      </c>
    </row>
    <row r="91" spans="1:9" ht="12" customHeight="1" hidden="1">
      <c r="A91" s="67"/>
      <c r="B91" s="99"/>
      <c r="C91" s="100"/>
      <c r="D91" s="101"/>
      <c r="E91" s="100"/>
      <c r="F91" s="100"/>
      <c r="G91" s="100"/>
      <c r="H91" s="100"/>
      <c r="I91" s="100"/>
    </row>
    <row r="92" spans="1:9" ht="12" customHeight="1" hidden="1">
      <c r="A92" s="85" t="s">
        <v>13</v>
      </c>
      <c r="B92" s="99">
        <v>1</v>
      </c>
      <c r="C92" s="100" t="s">
        <v>240</v>
      </c>
      <c r="D92" s="100" t="s">
        <v>240</v>
      </c>
      <c r="E92" s="100" t="s">
        <v>240</v>
      </c>
      <c r="F92" s="100" t="s">
        <v>240</v>
      </c>
      <c r="G92" s="100" t="s">
        <v>240</v>
      </c>
      <c r="H92" s="100" t="s">
        <v>240</v>
      </c>
      <c r="I92" s="100" t="s">
        <v>240</v>
      </c>
    </row>
    <row r="93" spans="1:9" ht="12" customHeight="1" hidden="1">
      <c r="A93" s="67" t="s">
        <v>11</v>
      </c>
      <c r="B93" s="99" t="s">
        <v>240</v>
      </c>
      <c r="C93" s="100" t="s">
        <v>240</v>
      </c>
      <c r="D93" s="100" t="s">
        <v>240</v>
      </c>
      <c r="E93" s="100" t="s">
        <v>240</v>
      </c>
      <c r="F93" s="100" t="s">
        <v>240</v>
      </c>
      <c r="G93" s="100" t="s">
        <v>240</v>
      </c>
      <c r="H93" s="100" t="s">
        <v>240</v>
      </c>
      <c r="I93" s="100" t="s">
        <v>240</v>
      </c>
    </row>
    <row r="94" spans="1:9" ht="12" customHeight="1" hidden="1">
      <c r="A94" s="67" t="s">
        <v>12</v>
      </c>
      <c r="B94" s="99">
        <v>1</v>
      </c>
      <c r="C94" s="100" t="s">
        <v>240</v>
      </c>
      <c r="D94" s="100" t="s">
        <v>240</v>
      </c>
      <c r="E94" s="100" t="s">
        <v>240</v>
      </c>
      <c r="F94" s="100" t="s">
        <v>240</v>
      </c>
      <c r="G94" s="100" t="s">
        <v>240</v>
      </c>
      <c r="H94" s="100" t="s">
        <v>240</v>
      </c>
      <c r="I94" s="100" t="s">
        <v>240</v>
      </c>
    </row>
    <row r="95" spans="1:9" ht="12" customHeight="1" hidden="1">
      <c r="A95" s="89"/>
      <c r="B95" s="95"/>
      <c r="C95" s="89"/>
      <c r="D95" s="103"/>
      <c r="E95" s="89"/>
      <c r="F95" s="89"/>
      <c r="G95" s="89"/>
      <c r="H95" s="89"/>
      <c r="I95" s="89"/>
    </row>
    <row r="96" ht="12" customHeight="1" hidden="1">
      <c r="A96" s="35" t="s">
        <v>244</v>
      </c>
    </row>
    <row r="97" ht="13.5" hidden="1"/>
    <row r="98" ht="13.5" hidden="1"/>
    <row r="99" ht="12" customHeight="1" hidden="1">
      <c r="A99" s="35"/>
    </row>
    <row r="100" spans="1:9" ht="12" customHeight="1" hidden="1">
      <c r="A100" s="71"/>
      <c r="B100" s="72"/>
      <c r="C100" s="72"/>
      <c r="D100" s="72"/>
      <c r="E100" s="72"/>
      <c r="F100" s="72"/>
      <c r="G100" s="244" t="s">
        <v>319</v>
      </c>
      <c r="H100" s="245"/>
      <c r="I100" s="245"/>
    </row>
    <row r="101" spans="1:9" ht="12" customHeight="1" hidden="1">
      <c r="A101" s="246" t="s">
        <v>239</v>
      </c>
      <c r="B101" s="248" t="s">
        <v>0</v>
      </c>
      <c r="C101" s="248" t="s">
        <v>1</v>
      </c>
      <c r="D101" s="254" t="s">
        <v>355</v>
      </c>
      <c r="E101" s="248" t="s">
        <v>2</v>
      </c>
      <c r="F101" s="254" t="s">
        <v>356</v>
      </c>
      <c r="G101" s="252" t="s">
        <v>241</v>
      </c>
      <c r="H101" s="253"/>
      <c r="I101" s="253"/>
    </row>
    <row r="102" spans="1:9" ht="12" customHeight="1" hidden="1">
      <c r="A102" s="247"/>
      <c r="B102" s="249"/>
      <c r="C102" s="249"/>
      <c r="D102" s="255"/>
      <c r="E102" s="249"/>
      <c r="F102" s="255"/>
      <c r="G102" s="74" t="s">
        <v>3</v>
      </c>
      <c r="H102" s="74" t="s">
        <v>243</v>
      </c>
      <c r="I102" s="75" t="s">
        <v>242</v>
      </c>
    </row>
    <row r="103" spans="1:9" ht="12" customHeight="1" hidden="1">
      <c r="A103" s="91"/>
      <c r="B103" s="92"/>
      <c r="C103" s="93"/>
      <c r="D103" s="96"/>
      <c r="E103" s="93"/>
      <c r="G103" s="67"/>
      <c r="H103" s="67"/>
      <c r="I103" s="35"/>
    </row>
    <row r="104" spans="1:9" ht="12" customHeight="1" hidden="1">
      <c r="A104" s="78" t="s">
        <v>315</v>
      </c>
      <c r="B104" s="97">
        <f>B108+B112+B116+B121</f>
        <v>37</v>
      </c>
      <c r="C104" s="98">
        <f>C108+C112+C116+C121</f>
        <v>256</v>
      </c>
      <c r="D104" s="98">
        <f>G104/C104</f>
        <v>24</v>
      </c>
      <c r="E104" s="98">
        <f>E108+E112+E116+E121</f>
        <v>511</v>
      </c>
      <c r="F104" s="98">
        <f>G104/E104</f>
        <v>12</v>
      </c>
      <c r="G104" s="98">
        <f>G108+G112+G116+G121</f>
        <v>6140</v>
      </c>
      <c r="H104" s="98">
        <f>H108+H112+H116+H121</f>
        <v>3193</v>
      </c>
      <c r="I104" s="98">
        <f>I108+I112+I116+I121</f>
        <v>2947</v>
      </c>
    </row>
    <row r="105" spans="1:9" ht="12" customHeight="1" hidden="1">
      <c r="A105" s="82" t="s">
        <v>316</v>
      </c>
      <c r="B105" s="97">
        <f>B109+B113+B118+B122</f>
        <v>33</v>
      </c>
      <c r="C105" s="98">
        <f aca="true" t="shared" si="2" ref="C105:I105">C109+C113+C118+C122</f>
        <v>236</v>
      </c>
      <c r="D105" s="98">
        <f>G105/C105</f>
        <v>24</v>
      </c>
      <c r="E105" s="98">
        <f t="shared" si="2"/>
        <v>476</v>
      </c>
      <c r="F105" s="98">
        <f>G105/E105</f>
        <v>12</v>
      </c>
      <c r="G105" s="98">
        <f t="shared" si="2"/>
        <v>5665</v>
      </c>
      <c r="H105" s="98">
        <f t="shared" si="2"/>
        <v>2939</v>
      </c>
      <c r="I105" s="98">
        <f t="shared" si="2"/>
        <v>2726</v>
      </c>
    </row>
    <row r="106" spans="1:9" ht="12" customHeight="1" hidden="1">
      <c r="A106" s="82" t="s">
        <v>317</v>
      </c>
      <c r="B106" s="97">
        <f aca="true" t="shared" si="3" ref="B106:I106">B123</f>
        <v>4</v>
      </c>
      <c r="C106" s="98">
        <f t="shared" si="3"/>
        <v>20</v>
      </c>
      <c r="D106" s="98">
        <f>G106/C106</f>
        <v>24</v>
      </c>
      <c r="E106" s="98">
        <f t="shared" si="3"/>
        <v>35</v>
      </c>
      <c r="F106" s="98">
        <f>G106/E106</f>
        <v>14</v>
      </c>
      <c r="G106" s="98">
        <f t="shared" si="3"/>
        <v>475</v>
      </c>
      <c r="H106" s="98">
        <f t="shared" si="3"/>
        <v>254</v>
      </c>
      <c r="I106" s="98">
        <f t="shared" si="3"/>
        <v>221</v>
      </c>
    </row>
    <row r="107" spans="1:9" ht="12" customHeight="1" hidden="1">
      <c r="A107" s="35"/>
      <c r="B107" s="99"/>
      <c r="C107" s="100"/>
      <c r="D107" s="101"/>
      <c r="E107" s="100"/>
      <c r="F107" s="100"/>
      <c r="G107" s="100"/>
      <c r="H107" s="100"/>
      <c r="I107" s="100"/>
    </row>
    <row r="108" spans="1:9" ht="12" customHeight="1" hidden="1">
      <c r="A108" s="85" t="s">
        <v>5</v>
      </c>
      <c r="B108" s="99">
        <v>17</v>
      </c>
      <c r="C108" s="100">
        <v>123</v>
      </c>
      <c r="D108" s="100">
        <f>G108/C108</f>
        <v>19</v>
      </c>
      <c r="E108" s="100">
        <v>204</v>
      </c>
      <c r="F108" s="100">
        <f>G108/E108</f>
        <v>12</v>
      </c>
      <c r="G108" s="100">
        <v>2374</v>
      </c>
      <c r="H108" s="100">
        <v>1240</v>
      </c>
      <c r="I108" s="100">
        <v>1134</v>
      </c>
    </row>
    <row r="109" spans="1:9" ht="12" customHeight="1" hidden="1">
      <c r="A109" s="67" t="s">
        <v>11</v>
      </c>
      <c r="B109" s="99">
        <v>17</v>
      </c>
      <c r="C109" s="100">
        <v>123</v>
      </c>
      <c r="D109" s="100">
        <f>G109/C109</f>
        <v>19</v>
      </c>
      <c r="E109" s="100">
        <v>204</v>
      </c>
      <c r="F109" s="100">
        <f>G109/E109</f>
        <v>12</v>
      </c>
      <c r="G109" s="100">
        <v>2374</v>
      </c>
      <c r="H109" s="100">
        <v>1240</v>
      </c>
      <c r="I109" s="100">
        <v>1134</v>
      </c>
    </row>
    <row r="110" spans="1:9" ht="12" customHeight="1" hidden="1">
      <c r="A110" s="67" t="s">
        <v>12</v>
      </c>
      <c r="B110" s="99" t="s">
        <v>240</v>
      </c>
      <c r="C110" s="100" t="s">
        <v>240</v>
      </c>
      <c r="D110" s="100" t="s">
        <v>240</v>
      </c>
      <c r="E110" s="100" t="s">
        <v>240</v>
      </c>
      <c r="F110" s="100" t="s">
        <v>240</v>
      </c>
      <c r="G110" s="100" t="s">
        <v>240</v>
      </c>
      <c r="H110" s="100" t="s">
        <v>240</v>
      </c>
      <c r="I110" s="100" t="s">
        <v>240</v>
      </c>
    </row>
    <row r="111" spans="1:9" ht="12" customHeight="1" hidden="1">
      <c r="A111" s="35"/>
      <c r="B111" s="99"/>
      <c r="C111" s="100"/>
      <c r="D111" s="101"/>
      <c r="E111" s="100"/>
      <c r="F111" s="100"/>
      <c r="G111" s="100"/>
      <c r="H111" s="100"/>
      <c r="I111" s="100"/>
    </row>
    <row r="112" spans="1:9" ht="12" customHeight="1" hidden="1">
      <c r="A112" s="85" t="s">
        <v>6</v>
      </c>
      <c r="B112" s="99">
        <v>8</v>
      </c>
      <c r="C112" s="100">
        <v>52</v>
      </c>
      <c r="D112" s="100">
        <f>G112/C112</f>
        <v>26</v>
      </c>
      <c r="E112" s="100">
        <v>117</v>
      </c>
      <c r="F112" s="100">
        <f>G112/E112</f>
        <v>12</v>
      </c>
      <c r="G112" s="100">
        <v>1348</v>
      </c>
      <c r="H112" s="100">
        <v>669</v>
      </c>
      <c r="I112" s="100">
        <v>679</v>
      </c>
    </row>
    <row r="113" spans="1:9" ht="12" customHeight="1" hidden="1">
      <c r="A113" s="67" t="s">
        <v>11</v>
      </c>
      <c r="B113" s="99">
        <v>8</v>
      </c>
      <c r="C113" s="100">
        <v>52</v>
      </c>
      <c r="D113" s="100">
        <f>G113/C113</f>
        <v>26</v>
      </c>
      <c r="E113" s="100">
        <v>117</v>
      </c>
      <c r="F113" s="100">
        <f>G113/E113</f>
        <v>12</v>
      </c>
      <c r="G113" s="100">
        <v>1348</v>
      </c>
      <c r="H113" s="100">
        <v>669</v>
      </c>
      <c r="I113" s="100">
        <v>679</v>
      </c>
    </row>
    <row r="114" spans="1:9" ht="12" customHeight="1" hidden="1">
      <c r="A114" s="67" t="s">
        <v>12</v>
      </c>
      <c r="B114" s="99" t="s">
        <v>240</v>
      </c>
      <c r="C114" s="100" t="s">
        <v>240</v>
      </c>
      <c r="D114" s="100" t="s">
        <v>240</v>
      </c>
      <c r="E114" s="100" t="s">
        <v>240</v>
      </c>
      <c r="F114" s="100" t="s">
        <v>240</v>
      </c>
      <c r="G114" s="100" t="s">
        <v>240</v>
      </c>
      <c r="H114" s="100" t="s">
        <v>240</v>
      </c>
      <c r="I114" s="100" t="s">
        <v>240</v>
      </c>
    </row>
    <row r="115" spans="1:9" ht="12" customHeight="1" hidden="1">
      <c r="A115" s="67"/>
      <c r="B115" s="99"/>
      <c r="C115" s="100"/>
      <c r="D115" s="101"/>
      <c r="E115" s="100"/>
      <c r="F115" s="100"/>
      <c r="G115" s="100"/>
      <c r="H115" s="100"/>
      <c r="I115" s="100"/>
    </row>
    <row r="116" spans="1:9" ht="12" customHeight="1" hidden="1">
      <c r="A116" s="85" t="s">
        <v>7</v>
      </c>
      <c r="B116" s="99">
        <v>4</v>
      </c>
      <c r="C116" s="100">
        <v>49</v>
      </c>
      <c r="D116" s="100">
        <f>G116/C116</f>
        <v>36</v>
      </c>
      <c r="E116" s="100">
        <v>139</v>
      </c>
      <c r="F116" s="100">
        <f>G116/E116</f>
        <v>13</v>
      </c>
      <c r="G116" s="100">
        <v>1778</v>
      </c>
      <c r="H116" s="100">
        <v>943</v>
      </c>
      <c r="I116" s="100">
        <v>835</v>
      </c>
    </row>
    <row r="117" spans="1:9" ht="12" customHeight="1" hidden="1">
      <c r="A117" s="35"/>
      <c r="B117" s="99"/>
      <c r="C117" s="102">
        <v>4</v>
      </c>
      <c r="D117" s="104">
        <f>G117/C117</f>
        <v>14</v>
      </c>
      <c r="E117" s="102">
        <v>9</v>
      </c>
      <c r="F117" s="102">
        <f>G117/E117</f>
        <v>6</v>
      </c>
      <c r="G117" s="102">
        <v>54</v>
      </c>
      <c r="H117" s="102">
        <v>34</v>
      </c>
      <c r="I117" s="102">
        <v>20</v>
      </c>
    </row>
    <row r="118" spans="1:9" ht="12" customHeight="1" hidden="1">
      <c r="A118" s="67" t="s">
        <v>11</v>
      </c>
      <c r="B118" s="99">
        <v>4</v>
      </c>
      <c r="C118" s="100">
        <v>49</v>
      </c>
      <c r="D118" s="100">
        <f>G118/C118</f>
        <v>36</v>
      </c>
      <c r="E118" s="100">
        <v>139</v>
      </c>
      <c r="F118" s="100">
        <f>G118/E118</f>
        <v>13</v>
      </c>
      <c r="G118" s="100">
        <v>1778</v>
      </c>
      <c r="H118" s="100">
        <v>943</v>
      </c>
      <c r="I118" s="100">
        <v>835</v>
      </c>
    </row>
    <row r="119" spans="1:9" ht="12" customHeight="1" hidden="1">
      <c r="A119" s="67" t="s">
        <v>12</v>
      </c>
      <c r="B119" s="99" t="s">
        <v>240</v>
      </c>
      <c r="C119" s="100" t="s">
        <v>240</v>
      </c>
      <c r="D119" s="105" t="s">
        <v>240</v>
      </c>
      <c r="E119" s="100" t="s">
        <v>240</v>
      </c>
      <c r="F119" s="100" t="s">
        <v>240</v>
      </c>
      <c r="G119" s="100" t="s">
        <v>240</v>
      </c>
      <c r="H119" s="100" t="s">
        <v>240</v>
      </c>
      <c r="I119" s="100" t="s">
        <v>240</v>
      </c>
    </row>
    <row r="120" spans="1:9" ht="12" customHeight="1" hidden="1">
      <c r="A120" s="67"/>
      <c r="B120" s="99"/>
      <c r="C120" s="100"/>
      <c r="D120" s="106"/>
      <c r="E120" s="100"/>
      <c r="F120" s="100"/>
      <c r="G120" s="100"/>
      <c r="H120" s="100"/>
      <c r="I120" s="100"/>
    </row>
    <row r="121" spans="1:9" ht="12" customHeight="1" hidden="1">
      <c r="A121" s="85" t="s">
        <v>8</v>
      </c>
      <c r="B121" s="99">
        <v>8</v>
      </c>
      <c r="C121" s="100">
        <v>32</v>
      </c>
      <c r="D121" s="100">
        <f>G121/C121</f>
        <v>20</v>
      </c>
      <c r="E121" s="100">
        <v>51</v>
      </c>
      <c r="F121" s="100">
        <f>G121/E121</f>
        <v>13</v>
      </c>
      <c r="G121" s="100">
        <v>640</v>
      </c>
      <c r="H121" s="100">
        <v>341</v>
      </c>
      <c r="I121" s="100">
        <v>299</v>
      </c>
    </row>
    <row r="122" spans="1:9" ht="12" customHeight="1" hidden="1">
      <c r="A122" s="67" t="s">
        <v>11</v>
      </c>
      <c r="B122" s="99">
        <v>4</v>
      </c>
      <c r="C122" s="100">
        <v>12</v>
      </c>
      <c r="D122" s="100">
        <f>G122/C122</f>
        <v>14</v>
      </c>
      <c r="E122" s="100">
        <v>16</v>
      </c>
      <c r="F122" s="100">
        <f>G122/E122</f>
        <v>10</v>
      </c>
      <c r="G122" s="100">
        <v>165</v>
      </c>
      <c r="H122" s="100">
        <v>87</v>
      </c>
      <c r="I122" s="100">
        <v>78</v>
      </c>
    </row>
    <row r="123" spans="1:9" ht="12" customHeight="1" hidden="1">
      <c r="A123" s="67" t="s">
        <v>12</v>
      </c>
      <c r="B123" s="99">
        <v>4</v>
      </c>
      <c r="C123" s="100">
        <v>20</v>
      </c>
      <c r="D123" s="100">
        <f>G123/C123</f>
        <v>24</v>
      </c>
      <c r="E123" s="100">
        <v>35</v>
      </c>
      <c r="F123" s="100">
        <f>G123/E123</f>
        <v>14</v>
      </c>
      <c r="G123" s="100">
        <v>475</v>
      </c>
      <c r="H123" s="100">
        <v>254</v>
      </c>
      <c r="I123" s="100">
        <v>221</v>
      </c>
    </row>
    <row r="124" spans="1:9" ht="12" customHeight="1" hidden="1">
      <c r="A124" s="67"/>
      <c r="B124" s="99"/>
      <c r="C124" s="100"/>
      <c r="D124" s="101"/>
      <c r="E124" s="100"/>
      <c r="F124" s="100"/>
      <c r="G124" s="100"/>
      <c r="H124" s="100"/>
      <c r="I124" s="100"/>
    </row>
    <row r="125" spans="1:9" ht="12" customHeight="1" hidden="1">
      <c r="A125" s="85" t="s">
        <v>13</v>
      </c>
      <c r="B125" s="99" t="s">
        <v>240</v>
      </c>
      <c r="C125" s="100" t="s">
        <v>240</v>
      </c>
      <c r="D125" s="100" t="s">
        <v>240</v>
      </c>
      <c r="E125" s="100" t="s">
        <v>240</v>
      </c>
      <c r="F125" s="100" t="s">
        <v>240</v>
      </c>
      <c r="G125" s="100" t="s">
        <v>240</v>
      </c>
      <c r="H125" s="100" t="s">
        <v>240</v>
      </c>
      <c r="I125" s="100" t="s">
        <v>240</v>
      </c>
    </row>
    <row r="126" spans="1:9" ht="12" customHeight="1" hidden="1">
      <c r="A126" s="67" t="s">
        <v>11</v>
      </c>
      <c r="B126" s="99" t="s">
        <v>240</v>
      </c>
      <c r="C126" s="100" t="s">
        <v>240</v>
      </c>
      <c r="D126" s="100" t="s">
        <v>240</v>
      </c>
      <c r="E126" s="100" t="s">
        <v>240</v>
      </c>
      <c r="F126" s="100" t="s">
        <v>240</v>
      </c>
      <c r="G126" s="100" t="s">
        <v>240</v>
      </c>
      <c r="H126" s="100" t="s">
        <v>240</v>
      </c>
      <c r="I126" s="100" t="s">
        <v>240</v>
      </c>
    </row>
    <row r="127" spans="1:9" ht="12" customHeight="1" hidden="1">
      <c r="A127" s="67" t="s">
        <v>12</v>
      </c>
      <c r="B127" s="99" t="s">
        <v>240</v>
      </c>
      <c r="C127" s="100" t="s">
        <v>240</v>
      </c>
      <c r="D127" s="100" t="s">
        <v>240</v>
      </c>
      <c r="E127" s="100" t="s">
        <v>240</v>
      </c>
      <c r="F127" s="100" t="s">
        <v>240</v>
      </c>
      <c r="G127" s="100" t="s">
        <v>240</v>
      </c>
      <c r="H127" s="100" t="s">
        <v>240</v>
      </c>
      <c r="I127" s="100" t="s">
        <v>240</v>
      </c>
    </row>
    <row r="128" spans="1:9" ht="12" customHeight="1" hidden="1">
      <c r="A128" s="89"/>
      <c r="B128" s="95"/>
      <c r="C128" s="89"/>
      <c r="D128" s="103"/>
      <c r="E128" s="89"/>
      <c r="F128" s="89"/>
      <c r="G128" s="89"/>
      <c r="H128" s="89"/>
      <c r="I128" s="89"/>
    </row>
    <row r="129" ht="12" customHeight="1" hidden="1">
      <c r="A129" s="35" t="s">
        <v>244</v>
      </c>
    </row>
    <row r="130" ht="13.5" hidden="1"/>
    <row r="131" spans="1:9" ht="13.5" hidden="1">
      <c r="A131" s="71"/>
      <c r="B131" s="72"/>
      <c r="C131" s="72"/>
      <c r="D131" s="72"/>
      <c r="E131" s="72"/>
      <c r="F131" s="72"/>
      <c r="G131" s="244" t="s">
        <v>376</v>
      </c>
      <c r="H131" s="245"/>
      <c r="I131" s="245"/>
    </row>
    <row r="132" spans="1:9" ht="13.5" hidden="1">
      <c r="A132" s="246" t="s">
        <v>239</v>
      </c>
      <c r="B132" s="248" t="s">
        <v>0</v>
      </c>
      <c r="C132" s="248" t="s">
        <v>1</v>
      </c>
      <c r="D132" s="254" t="s">
        <v>355</v>
      </c>
      <c r="E132" s="248" t="s">
        <v>2</v>
      </c>
      <c r="F132" s="254" t="s">
        <v>356</v>
      </c>
      <c r="G132" s="252" t="s">
        <v>241</v>
      </c>
      <c r="H132" s="253"/>
      <c r="I132" s="253"/>
    </row>
    <row r="133" spans="1:9" ht="13.5" hidden="1">
      <c r="A133" s="247"/>
      <c r="B133" s="249"/>
      <c r="C133" s="249"/>
      <c r="D133" s="255"/>
      <c r="E133" s="249"/>
      <c r="F133" s="255"/>
      <c r="G133" s="74" t="s">
        <v>3</v>
      </c>
      <c r="H133" s="74" t="s">
        <v>243</v>
      </c>
      <c r="I133" s="75" t="s">
        <v>242</v>
      </c>
    </row>
    <row r="134" spans="1:9" ht="13.5" hidden="1">
      <c r="A134" s="91"/>
      <c r="B134" s="92"/>
      <c r="C134" s="93"/>
      <c r="D134" s="96"/>
      <c r="E134" s="93"/>
      <c r="G134" s="67"/>
      <c r="H134" s="67"/>
      <c r="I134" s="35"/>
    </row>
    <row r="135" spans="1:9" ht="13.5" hidden="1">
      <c r="A135" s="78" t="s">
        <v>315</v>
      </c>
      <c r="B135" s="97">
        <f>B139+B143+B147+B152</f>
        <v>36</v>
      </c>
      <c r="C135" s="98">
        <f>C139+C143+C147+C152</f>
        <v>253</v>
      </c>
      <c r="D135" s="98">
        <f>G135/C135</f>
        <v>23</v>
      </c>
      <c r="E135" s="98">
        <f>E139+E143+E147+E152</f>
        <v>510</v>
      </c>
      <c r="F135" s="98">
        <f>G135/E135</f>
        <v>12</v>
      </c>
      <c r="G135" s="98">
        <f>G139+G143+G147+G152</f>
        <v>5938</v>
      </c>
      <c r="H135" s="98">
        <f>H139+H143+H147+H152</f>
        <v>3064</v>
      </c>
      <c r="I135" s="98">
        <f>I139+I143+I147+I152</f>
        <v>2874</v>
      </c>
    </row>
    <row r="136" spans="1:9" ht="13.5" hidden="1">
      <c r="A136" s="82" t="s">
        <v>316</v>
      </c>
      <c r="B136" s="97">
        <f>B140+B144+B149+B153</f>
        <v>32</v>
      </c>
      <c r="C136" s="98">
        <f>C140+C144+C149+C153</f>
        <v>233</v>
      </c>
      <c r="D136" s="98">
        <f>G136/C136</f>
        <v>24</v>
      </c>
      <c r="E136" s="98">
        <f>E140+E144+E149+E153</f>
        <v>474</v>
      </c>
      <c r="F136" s="98">
        <f>G136/E136</f>
        <v>12</v>
      </c>
      <c r="G136" s="98">
        <f>G140+G144+G149+G153</f>
        <v>5479</v>
      </c>
      <c r="H136" s="98">
        <f>H140+H144+H149+H153</f>
        <v>2821</v>
      </c>
      <c r="I136" s="98">
        <f>I140+I144+I149+I153</f>
        <v>2658</v>
      </c>
    </row>
    <row r="137" spans="1:9" ht="13.5" hidden="1">
      <c r="A137" s="82" t="s">
        <v>317</v>
      </c>
      <c r="B137" s="97">
        <f>B154</f>
        <v>4</v>
      </c>
      <c r="C137" s="98">
        <f>C154</f>
        <v>20</v>
      </c>
      <c r="D137" s="98">
        <f>G137/C137</f>
        <v>23</v>
      </c>
      <c r="E137" s="98">
        <f>E154</f>
        <v>36</v>
      </c>
      <c r="F137" s="98">
        <f>G137/E137</f>
        <v>13</v>
      </c>
      <c r="G137" s="98">
        <f>G154</f>
        <v>459</v>
      </c>
      <c r="H137" s="98">
        <f>H154</f>
        <v>243</v>
      </c>
      <c r="I137" s="98">
        <f>I154</f>
        <v>216</v>
      </c>
    </row>
    <row r="138" spans="1:9" ht="13.5" hidden="1">
      <c r="A138" s="35"/>
      <c r="B138" s="99"/>
      <c r="C138" s="100"/>
      <c r="D138" s="101"/>
      <c r="E138" s="100"/>
      <c r="F138" s="100"/>
      <c r="G138" s="100"/>
      <c r="H138" s="100"/>
      <c r="I138" s="100"/>
    </row>
    <row r="139" spans="1:9" ht="13.5" hidden="1">
      <c r="A139" s="85" t="s">
        <v>5</v>
      </c>
      <c r="B139" s="99">
        <v>16</v>
      </c>
      <c r="C139" s="100">
        <v>120</v>
      </c>
      <c r="D139" s="100">
        <f>G139/C139</f>
        <v>19</v>
      </c>
      <c r="E139" s="100">
        <v>195</v>
      </c>
      <c r="F139" s="100">
        <f>G139/E139</f>
        <v>12</v>
      </c>
      <c r="G139" s="100">
        <f>SUM(H139:I139)</f>
        <v>2337</v>
      </c>
      <c r="H139" s="100">
        <v>1209</v>
      </c>
      <c r="I139" s="100">
        <v>1128</v>
      </c>
    </row>
    <row r="140" spans="1:9" ht="13.5" hidden="1">
      <c r="A140" s="67" t="s">
        <v>11</v>
      </c>
      <c r="B140" s="99">
        <v>16</v>
      </c>
      <c r="C140" s="100">
        <v>120</v>
      </c>
      <c r="D140" s="100">
        <f>G140/C140</f>
        <v>19</v>
      </c>
      <c r="E140" s="100">
        <v>195</v>
      </c>
      <c r="F140" s="100">
        <f>G140/E140</f>
        <v>12</v>
      </c>
      <c r="G140" s="100">
        <f>SUM(H140:I140)</f>
        <v>2337</v>
      </c>
      <c r="H140" s="100">
        <v>1209</v>
      </c>
      <c r="I140" s="100">
        <v>1128</v>
      </c>
    </row>
    <row r="141" spans="1:9" ht="13.5" hidden="1">
      <c r="A141" s="67" t="s">
        <v>12</v>
      </c>
      <c r="B141" s="99" t="s">
        <v>240</v>
      </c>
      <c r="C141" s="100" t="s">
        <v>240</v>
      </c>
      <c r="D141" s="100" t="s">
        <v>382</v>
      </c>
      <c r="E141" s="100" t="s">
        <v>240</v>
      </c>
      <c r="F141" s="100" t="s">
        <v>390</v>
      </c>
      <c r="G141" s="100" t="s">
        <v>240</v>
      </c>
      <c r="H141" s="100" t="s">
        <v>240</v>
      </c>
      <c r="I141" s="100" t="s">
        <v>240</v>
      </c>
    </row>
    <row r="142" spans="1:9" ht="13.5" hidden="1">
      <c r="A142" s="35"/>
      <c r="B142" s="99"/>
      <c r="C142" s="100"/>
      <c r="D142" s="101"/>
      <c r="E142" s="100"/>
      <c r="F142" s="100"/>
      <c r="G142" s="100"/>
      <c r="H142" s="100"/>
      <c r="I142" s="100"/>
    </row>
    <row r="143" spans="1:9" ht="13.5" hidden="1">
      <c r="A143" s="85" t="s">
        <v>6</v>
      </c>
      <c r="B143" s="99">
        <v>8</v>
      </c>
      <c r="C143" s="100">
        <v>54</v>
      </c>
      <c r="D143" s="100">
        <f>G143/C143</f>
        <v>24</v>
      </c>
      <c r="E143" s="100">
        <v>123</v>
      </c>
      <c r="F143" s="100">
        <f>G143/E143</f>
        <v>11</v>
      </c>
      <c r="G143" s="100">
        <f>SUM(H143:I143)</f>
        <v>1297</v>
      </c>
      <c r="H143" s="100">
        <v>661</v>
      </c>
      <c r="I143" s="100">
        <v>636</v>
      </c>
    </row>
    <row r="144" spans="1:9" ht="13.5" hidden="1">
      <c r="A144" s="67" t="s">
        <v>11</v>
      </c>
      <c r="B144" s="99">
        <v>8</v>
      </c>
      <c r="C144" s="100">
        <v>54</v>
      </c>
      <c r="D144" s="100">
        <f>G144/C144</f>
        <v>24</v>
      </c>
      <c r="E144" s="100">
        <v>123</v>
      </c>
      <c r="F144" s="100">
        <f>G144/E144</f>
        <v>11</v>
      </c>
      <c r="G144" s="100">
        <f>SUM(H144:I144)</f>
        <v>1297</v>
      </c>
      <c r="H144" s="100">
        <v>661</v>
      </c>
      <c r="I144" s="100">
        <v>636</v>
      </c>
    </row>
    <row r="145" spans="1:9" ht="13.5" hidden="1">
      <c r="A145" s="67" t="s">
        <v>12</v>
      </c>
      <c r="B145" s="99" t="s">
        <v>240</v>
      </c>
      <c r="C145" s="100" t="s">
        <v>240</v>
      </c>
      <c r="D145" s="100" t="s">
        <v>240</v>
      </c>
      <c r="E145" s="100" t="s">
        <v>240</v>
      </c>
      <c r="F145" s="100" t="s">
        <v>390</v>
      </c>
      <c r="G145" s="100" t="s">
        <v>240</v>
      </c>
      <c r="H145" s="100" t="s">
        <v>240</v>
      </c>
      <c r="I145" s="100" t="s">
        <v>240</v>
      </c>
    </row>
    <row r="146" spans="1:9" ht="13.5" hidden="1">
      <c r="A146" s="67"/>
      <c r="B146" s="99"/>
      <c r="C146" s="100"/>
      <c r="D146" s="101"/>
      <c r="E146" s="100"/>
      <c r="F146" s="100"/>
      <c r="G146" s="100"/>
      <c r="H146" s="100"/>
      <c r="I146" s="100"/>
    </row>
    <row r="147" spans="1:9" ht="13.5" hidden="1">
      <c r="A147" s="85" t="s">
        <v>7</v>
      </c>
      <c r="B147" s="99">
        <v>4</v>
      </c>
      <c r="C147" s="100">
        <v>47</v>
      </c>
      <c r="D147" s="100">
        <f>G147/C147</f>
        <v>35</v>
      </c>
      <c r="E147" s="100">
        <v>140</v>
      </c>
      <c r="F147" s="100">
        <f>G147/E147</f>
        <v>12</v>
      </c>
      <c r="G147" s="100">
        <v>1664</v>
      </c>
      <c r="H147" s="100">
        <v>869</v>
      </c>
      <c r="I147" s="100">
        <v>795</v>
      </c>
    </row>
    <row r="148" spans="1:9" ht="13.5" hidden="1">
      <c r="A148" s="35"/>
      <c r="B148" s="99"/>
      <c r="C148" s="102">
        <v>4</v>
      </c>
      <c r="D148" s="104">
        <f>G148/C148</f>
        <v>14</v>
      </c>
      <c r="E148" s="102">
        <v>9</v>
      </c>
      <c r="F148" s="102">
        <f>G148/E148</f>
        <v>6</v>
      </c>
      <c r="G148" s="102">
        <v>57</v>
      </c>
      <c r="H148" s="102">
        <v>40</v>
      </c>
      <c r="I148" s="102">
        <v>17</v>
      </c>
    </row>
    <row r="149" spans="1:9" ht="13.5" hidden="1">
      <c r="A149" s="67" t="s">
        <v>11</v>
      </c>
      <c r="B149" s="99">
        <v>4</v>
      </c>
      <c r="C149" s="100">
        <v>47</v>
      </c>
      <c r="D149" s="100">
        <v>35</v>
      </c>
      <c r="E149" s="100">
        <v>140</v>
      </c>
      <c r="F149" s="100">
        <v>12</v>
      </c>
      <c r="G149" s="100">
        <v>1664</v>
      </c>
      <c r="H149" s="100">
        <v>869</v>
      </c>
      <c r="I149" s="100">
        <v>795</v>
      </c>
    </row>
    <row r="150" spans="1:9" ht="13.5" hidden="1">
      <c r="A150" s="67" t="s">
        <v>12</v>
      </c>
      <c r="B150" s="99" t="s">
        <v>240</v>
      </c>
      <c r="C150" s="100" t="s">
        <v>240</v>
      </c>
      <c r="D150" s="105" t="s">
        <v>240</v>
      </c>
      <c r="E150" s="100" t="s">
        <v>240</v>
      </c>
      <c r="F150" s="100" t="s">
        <v>390</v>
      </c>
      <c r="G150" s="100" t="s">
        <v>240</v>
      </c>
      <c r="H150" s="100" t="s">
        <v>240</v>
      </c>
      <c r="I150" s="100" t="s">
        <v>240</v>
      </c>
    </row>
    <row r="151" spans="1:9" ht="13.5" hidden="1">
      <c r="A151" s="67"/>
      <c r="B151" s="99"/>
      <c r="C151" s="100"/>
      <c r="D151" s="106"/>
      <c r="E151" s="100"/>
      <c r="F151" s="100"/>
      <c r="G151" s="100"/>
      <c r="H151" s="100"/>
      <c r="I151" s="100"/>
    </row>
    <row r="152" spans="1:9" ht="13.5" hidden="1">
      <c r="A152" s="85" t="s">
        <v>8</v>
      </c>
      <c r="B152" s="99">
        <f>SUM(B153:B154)</f>
        <v>8</v>
      </c>
      <c r="C152" s="100">
        <f>SUM(C153:C154)</f>
        <v>32</v>
      </c>
      <c r="D152" s="100">
        <f>G152/C152</f>
        <v>20</v>
      </c>
      <c r="E152" s="100">
        <f>SUM(E153:E154)</f>
        <v>52</v>
      </c>
      <c r="F152" s="100">
        <f>G152/E152</f>
        <v>12</v>
      </c>
      <c r="G152" s="100">
        <f>SUM(G153:G154)</f>
        <v>640</v>
      </c>
      <c r="H152" s="100">
        <f>SUM(H153:H154)</f>
        <v>325</v>
      </c>
      <c r="I152" s="100">
        <f>SUM(I153:I154)</f>
        <v>315</v>
      </c>
    </row>
    <row r="153" spans="1:9" ht="13.5" hidden="1">
      <c r="A153" s="67" t="s">
        <v>11</v>
      </c>
      <c r="B153" s="99">
        <v>4</v>
      </c>
      <c r="C153" s="100">
        <v>12</v>
      </c>
      <c r="D153" s="100">
        <f>G153/C153</f>
        <v>15</v>
      </c>
      <c r="E153" s="100">
        <v>16</v>
      </c>
      <c r="F153" s="100">
        <f>G153/E153</f>
        <v>11</v>
      </c>
      <c r="G153" s="100">
        <v>181</v>
      </c>
      <c r="H153" s="100">
        <v>82</v>
      </c>
      <c r="I153" s="100">
        <v>99</v>
      </c>
    </row>
    <row r="154" spans="1:9" ht="13.5" hidden="1">
      <c r="A154" s="67" t="s">
        <v>12</v>
      </c>
      <c r="B154" s="99">
        <v>4</v>
      </c>
      <c r="C154" s="100">
        <v>20</v>
      </c>
      <c r="D154" s="100">
        <f>G154/C154</f>
        <v>23</v>
      </c>
      <c r="E154" s="100">
        <v>36</v>
      </c>
      <c r="F154" s="100">
        <f>G154/E154</f>
        <v>13</v>
      </c>
      <c r="G154" s="100">
        <v>459</v>
      </c>
      <c r="H154" s="100">
        <v>243</v>
      </c>
      <c r="I154" s="100">
        <v>216</v>
      </c>
    </row>
    <row r="155" spans="1:9" ht="13.5" hidden="1">
      <c r="A155" s="67"/>
      <c r="B155" s="99"/>
      <c r="C155" s="100"/>
      <c r="D155" s="101"/>
      <c r="E155" s="100"/>
      <c r="F155" s="100"/>
      <c r="G155" s="100"/>
      <c r="H155" s="100"/>
      <c r="I155" s="100"/>
    </row>
    <row r="156" spans="1:9" ht="13.5" hidden="1">
      <c r="A156" s="85" t="s">
        <v>13</v>
      </c>
      <c r="B156" s="99" t="s">
        <v>240</v>
      </c>
      <c r="C156" s="100" t="s">
        <v>240</v>
      </c>
      <c r="D156" s="100" t="s">
        <v>240</v>
      </c>
      <c r="E156" s="100" t="s">
        <v>240</v>
      </c>
      <c r="F156" s="100" t="s">
        <v>240</v>
      </c>
      <c r="G156" s="100" t="s">
        <v>240</v>
      </c>
      <c r="H156" s="100" t="s">
        <v>240</v>
      </c>
      <c r="I156" s="100" t="s">
        <v>240</v>
      </c>
    </row>
    <row r="157" spans="1:9" ht="13.5" hidden="1">
      <c r="A157" s="67" t="s">
        <v>11</v>
      </c>
      <c r="B157" s="99" t="s">
        <v>240</v>
      </c>
      <c r="C157" s="100" t="s">
        <v>240</v>
      </c>
      <c r="D157" s="100" t="s">
        <v>240</v>
      </c>
      <c r="E157" s="100" t="s">
        <v>240</v>
      </c>
      <c r="F157" s="100" t="s">
        <v>240</v>
      </c>
      <c r="G157" s="100" t="s">
        <v>240</v>
      </c>
      <c r="H157" s="100" t="s">
        <v>240</v>
      </c>
      <c r="I157" s="100" t="s">
        <v>240</v>
      </c>
    </row>
    <row r="158" spans="1:9" ht="13.5" hidden="1">
      <c r="A158" s="67" t="s">
        <v>12</v>
      </c>
      <c r="B158" s="99" t="s">
        <v>240</v>
      </c>
      <c r="C158" s="100" t="s">
        <v>240</v>
      </c>
      <c r="D158" s="100" t="s">
        <v>240</v>
      </c>
      <c r="E158" s="100" t="s">
        <v>240</v>
      </c>
      <c r="F158" s="100" t="s">
        <v>240</v>
      </c>
      <c r="G158" s="100" t="s">
        <v>240</v>
      </c>
      <c r="H158" s="100" t="s">
        <v>240</v>
      </c>
      <c r="I158" s="100" t="s">
        <v>240</v>
      </c>
    </row>
    <row r="159" spans="1:9" ht="13.5" hidden="1">
      <c r="A159" s="89"/>
      <c r="B159" s="95"/>
      <c r="C159" s="89"/>
      <c r="D159" s="103"/>
      <c r="E159" s="89"/>
      <c r="F159" s="89"/>
      <c r="G159" s="89"/>
      <c r="H159" s="89"/>
      <c r="I159" s="89"/>
    </row>
    <row r="160" ht="13.5" hidden="1">
      <c r="A160" s="35" t="s">
        <v>244</v>
      </c>
    </row>
    <row r="161" ht="13.5" hidden="1"/>
    <row r="162" ht="13.5" hidden="1"/>
    <row r="163" spans="1:9" ht="13.5" hidden="1">
      <c r="A163" s="71"/>
      <c r="B163" s="72"/>
      <c r="C163" s="72"/>
      <c r="D163" s="72"/>
      <c r="E163" s="72"/>
      <c r="F163" s="72"/>
      <c r="G163" s="244" t="s">
        <v>381</v>
      </c>
      <c r="H163" s="245"/>
      <c r="I163" s="245"/>
    </row>
    <row r="164" spans="1:9" ht="13.5" hidden="1">
      <c r="A164" s="246" t="s">
        <v>239</v>
      </c>
      <c r="B164" s="248" t="s">
        <v>0</v>
      </c>
      <c r="C164" s="248" t="s">
        <v>1</v>
      </c>
      <c r="D164" s="254" t="s">
        <v>355</v>
      </c>
      <c r="E164" s="248" t="s">
        <v>2</v>
      </c>
      <c r="F164" s="254" t="s">
        <v>356</v>
      </c>
      <c r="G164" s="252" t="s">
        <v>241</v>
      </c>
      <c r="H164" s="253"/>
      <c r="I164" s="253"/>
    </row>
    <row r="165" spans="1:9" ht="13.5" hidden="1">
      <c r="A165" s="247"/>
      <c r="B165" s="249"/>
      <c r="C165" s="249"/>
      <c r="D165" s="255"/>
      <c r="E165" s="249"/>
      <c r="F165" s="255"/>
      <c r="G165" s="74" t="s">
        <v>3</v>
      </c>
      <c r="H165" s="74" t="s">
        <v>243</v>
      </c>
      <c r="I165" s="75" t="s">
        <v>242</v>
      </c>
    </row>
    <row r="166" spans="1:9" ht="13.5" hidden="1">
      <c r="A166" s="91"/>
      <c r="B166" s="92"/>
      <c r="C166" s="93"/>
      <c r="D166" s="96"/>
      <c r="E166" s="93"/>
      <c r="G166" s="67"/>
      <c r="H166" s="67"/>
      <c r="I166" s="35"/>
    </row>
    <row r="167" spans="1:9" ht="13.5" hidden="1">
      <c r="A167" s="78" t="s">
        <v>315</v>
      </c>
      <c r="B167" s="97">
        <f>B171+B175+B179+B184</f>
        <v>35</v>
      </c>
      <c r="C167" s="98">
        <f>C171+C175+C179+C184</f>
        <v>238</v>
      </c>
      <c r="D167" s="98">
        <f>G167/C167</f>
        <v>24</v>
      </c>
      <c r="E167" s="98">
        <f>E171+E175+E179+E184</f>
        <v>484</v>
      </c>
      <c r="F167" s="98">
        <f>G167/E167</f>
        <v>12</v>
      </c>
      <c r="G167" s="98">
        <f>G171+G175+G179+G184</f>
        <v>5666</v>
      </c>
      <c r="H167" s="98">
        <f>H171+H175+H179+H184</f>
        <v>2945</v>
      </c>
      <c r="I167" s="98">
        <f>I171+I175+I179+I184</f>
        <v>2721</v>
      </c>
    </row>
    <row r="168" spans="1:9" ht="13.5" hidden="1">
      <c r="A168" s="82" t="s">
        <v>316</v>
      </c>
      <c r="B168" s="97">
        <f>B172+B176+B181+B185</f>
        <v>31</v>
      </c>
      <c r="C168" s="98">
        <f>C172+C176+C181+C185</f>
        <v>220</v>
      </c>
      <c r="D168" s="98">
        <f>G168/C168</f>
        <v>24</v>
      </c>
      <c r="E168" s="98">
        <f>E172+E176+E181+E185</f>
        <v>451</v>
      </c>
      <c r="F168" s="98">
        <f>G168/E168</f>
        <v>12</v>
      </c>
      <c r="G168" s="98">
        <f>G172+G176+G181+G185</f>
        <v>5252</v>
      </c>
      <c r="H168" s="98">
        <f>H172+H176+H181+H185</f>
        <v>2718</v>
      </c>
      <c r="I168" s="98">
        <f>I172+I176+I181+I185</f>
        <v>2534</v>
      </c>
    </row>
    <row r="169" spans="1:9" ht="13.5" hidden="1">
      <c r="A169" s="82" t="s">
        <v>317</v>
      </c>
      <c r="B169" s="97">
        <f>B186</f>
        <v>4</v>
      </c>
      <c r="C169" s="98">
        <f>C186</f>
        <v>18</v>
      </c>
      <c r="D169" s="98">
        <f>G169/C169</f>
        <v>23</v>
      </c>
      <c r="E169" s="98">
        <f>E186</f>
        <v>33</v>
      </c>
      <c r="F169" s="98">
        <f>G169/E169</f>
        <v>13</v>
      </c>
      <c r="G169" s="98">
        <f>G186</f>
        <v>414</v>
      </c>
      <c r="H169" s="98">
        <f>H186</f>
        <v>227</v>
      </c>
      <c r="I169" s="98">
        <f>I186</f>
        <v>187</v>
      </c>
    </row>
    <row r="170" spans="1:9" ht="13.5" hidden="1">
      <c r="A170" s="35"/>
      <c r="B170" s="99"/>
      <c r="C170" s="100"/>
      <c r="D170" s="101"/>
      <c r="E170" s="100"/>
      <c r="F170" s="100"/>
      <c r="G170" s="100"/>
      <c r="H170" s="100"/>
      <c r="I170" s="100"/>
    </row>
    <row r="171" spans="1:9" ht="13.5" hidden="1">
      <c r="A171" s="85" t="s">
        <v>5</v>
      </c>
      <c r="B171" s="99">
        <v>15</v>
      </c>
      <c r="C171" s="100">
        <v>113</v>
      </c>
      <c r="D171" s="100">
        <f>G171/C171</f>
        <v>20</v>
      </c>
      <c r="E171" s="100">
        <v>182</v>
      </c>
      <c r="F171" s="100">
        <f>G171/E171</f>
        <v>13</v>
      </c>
      <c r="G171" s="100">
        <f>SUM(H171:I171)</f>
        <v>2281</v>
      </c>
      <c r="H171" s="100">
        <v>1186</v>
      </c>
      <c r="I171" s="100">
        <v>1095</v>
      </c>
    </row>
    <row r="172" spans="1:9" ht="13.5" hidden="1">
      <c r="A172" s="67" t="s">
        <v>11</v>
      </c>
      <c r="B172" s="99">
        <v>15</v>
      </c>
      <c r="C172" s="100">
        <v>113</v>
      </c>
      <c r="D172" s="100">
        <f>G172/C172</f>
        <v>20</v>
      </c>
      <c r="E172" s="100">
        <v>182</v>
      </c>
      <c r="F172" s="100">
        <f>G172/E172</f>
        <v>13</v>
      </c>
      <c r="G172" s="100">
        <f>SUM(H172:I172)</f>
        <v>2281</v>
      </c>
      <c r="H172" s="100">
        <v>1186</v>
      </c>
      <c r="I172" s="100">
        <v>1095</v>
      </c>
    </row>
    <row r="173" spans="1:9" ht="13.5" hidden="1">
      <c r="A173" s="67" t="s">
        <v>12</v>
      </c>
      <c r="B173" s="99" t="s">
        <v>240</v>
      </c>
      <c r="C173" s="100" t="s">
        <v>240</v>
      </c>
      <c r="D173" s="100" t="s">
        <v>382</v>
      </c>
      <c r="E173" s="100" t="s">
        <v>240</v>
      </c>
      <c r="F173" s="100" t="s">
        <v>382</v>
      </c>
      <c r="G173" s="100" t="s">
        <v>240</v>
      </c>
      <c r="H173" s="100" t="s">
        <v>240</v>
      </c>
      <c r="I173" s="100" t="s">
        <v>240</v>
      </c>
    </row>
    <row r="174" spans="1:9" ht="13.5" hidden="1">
      <c r="A174" s="35"/>
      <c r="B174" s="99"/>
      <c r="C174" s="100"/>
      <c r="D174" s="101"/>
      <c r="E174" s="100"/>
      <c r="F174" s="100"/>
      <c r="G174" s="100"/>
      <c r="H174" s="100"/>
      <c r="I174" s="100"/>
    </row>
    <row r="175" spans="1:9" ht="13.5" hidden="1">
      <c r="A175" s="85" t="s">
        <v>6</v>
      </c>
      <c r="B175" s="99">
        <v>8</v>
      </c>
      <c r="C175" s="100">
        <v>50</v>
      </c>
      <c r="D175" s="100">
        <f>G175/C175</f>
        <v>25</v>
      </c>
      <c r="E175" s="100">
        <v>113</v>
      </c>
      <c r="F175" s="100">
        <f>G175/E175</f>
        <v>11</v>
      </c>
      <c r="G175" s="100">
        <f>SUM(H175:I175)</f>
        <v>1234</v>
      </c>
      <c r="H175" s="100">
        <v>657</v>
      </c>
      <c r="I175" s="100">
        <v>577</v>
      </c>
    </row>
    <row r="176" spans="1:9" ht="13.5" hidden="1">
      <c r="A176" s="67" t="s">
        <v>11</v>
      </c>
      <c r="B176" s="99">
        <v>8</v>
      </c>
      <c r="C176" s="100">
        <v>50</v>
      </c>
      <c r="D176" s="100">
        <f>G176/C176</f>
        <v>25</v>
      </c>
      <c r="E176" s="100">
        <v>113</v>
      </c>
      <c r="F176" s="100">
        <f>G176/E176</f>
        <v>11</v>
      </c>
      <c r="G176" s="100">
        <f>SUM(H176:I176)</f>
        <v>1234</v>
      </c>
      <c r="H176" s="100">
        <v>657</v>
      </c>
      <c r="I176" s="100">
        <v>577</v>
      </c>
    </row>
    <row r="177" spans="1:9" ht="13.5" hidden="1">
      <c r="A177" s="67" t="s">
        <v>12</v>
      </c>
      <c r="B177" s="99" t="s">
        <v>240</v>
      </c>
      <c r="C177" s="100" t="s">
        <v>240</v>
      </c>
      <c r="D177" s="100" t="s">
        <v>382</v>
      </c>
      <c r="E177" s="100" t="s">
        <v>240</v>
      </c>
      <c r="F177" s="100" t="s">
        <v>382</v>
      </c>
      <c r="G177" s="100" t="s">
        <v>240</v>
      </c>
      <c r="H177" s="100" t="s">
        <v>240</v>
      </c>
      <c r="I177" s="100" t="s">
        <v>240</v>
      </c>
    </row>
    <row r="178" spans="1:9" ht="13.5" hidden="1">
      <c r="A178" s="67"/>
      <c r="B178" s="99"/>
      <c r="C178" s="100"/>
      <c r="D178" s="101"/>
      <c r="E178" s="100"/>
      <c r="F178" s="100"/>
      <c r="G178" s="100"/>
      <c r="H178" s="100"/>
      <c r="I178" s="100"/>
    </row>
    <row r="179" spans="1:9" ht="13.5" hidden="1">
      <c r="A179" s="85" t="s">
        <v>7</v>
      </c>
      <c r="B179" s="99">
        <v>4</v>
      </c>
      <c r="C179" s="100">
        <v>45</v>
      </c>
      <c r="D179" s="100">
        <f>G179/C179</f>
        <v>35</v>
      </c>
      <c r="E179" s="100">
        <v>140</v>
      </c>
      <c r="F179" s="100">
        <f>G179/E179</f>
        <v>11</v>
      </c>
      <c r="G179" s="100">
        <f>SUM(H179:I179)</f>
        <v>1567</v>
      </c>
      <c r="H179" s="100">
        <v>784</v>
      </c>
      <c r="I179" s="100">
        <v>783</v>
      </c>
    </row>
    <row r="180" spans="1:9" ht="13.5" hidden="1">
      <c r="A180" s="35"/>
      <c r="B180" s="99"/>
      <c r="C180" s="102">
        <v>4</v>
      </c>
      <c r="D180" s="104">
        <f>G180/C180</f>
        <v>14</v>
      </c>
      <c r="E180" s="102">
        <v>9</v>
      </c>
      <c r="F180" s="102">
        <f>G180/E180</f>
        <v>6</v>
      </c>
      <c r="G180" s="102">
        <v>55</v>
      </c>
      <c r="H180" s="102">
        <v>36</v>
      </c>
      <c r="I180" s="102">
        <v>19</v>
      </c>
    </row>
    <row r="181" spans="1:9" ht="13.5" hidden="1">
      <c r="A181" s="67" t="s">
        <v>11</v>
      </c>
      <c r="B181" s="99">
        <v>4</v>
      </c>
      <c r="C181" s="100">
        <v>45</v>
      </c>
      <c r="D181" s="100">
        <f>G181/C181</f>
        <v>35</v>
      </c>
      <c r="E181" s="100">
        <v>140</v>
      </c>
      <c r="F181" s="100">
        <f>G181/E181</f>
        <v>11</v>
      </c>
      <c r="G181" s="100">
        <f>SUM(H181:I181)</f>
        <v>1567</v>
      </c>
      <c r="H181" s="100">
        <v>784</v>
      </c>
      <c r="I181" s="100">
        <v>783</v>
      </c>
    </row>
    <row r="182" spans="1:9" ht="13.5" hidden="1">
      <c r="A182" s="67" t="s">
        <v>12</v>
      </c>
      <c r="B182" s="99" t="s">
        <v>240</v>
      </c>
      <c r="C182" s="100" t="s">
        <v>240</v>
      </c>
      <c r="D182" s="105" t="s">
        <v>382</v>
      </c>
      <c r="E182" s="100" t="s">
        <v>240</v>
      </c>
      <c r="F182" s="100" t="s">
        <v>382</v>
      </c>
      <c r="G182" s="100" t="s">
        <v>240</v>
      </c>
      <c r="H182" s="100" t="s">
        <v>240</v>
      </c>
      <c r="I182" s="100" t="s">
        <v>240</v>
      </c>
    </row>
    <row r="183" spans="1:9" ht="13.5" hidden="1">
      <c r="A183" s="67"/>
      <c r="B183" s="99"/>
      <c r="C183" s="100"/>
      <c r="D183" s="106"/>
      <c r="E183" s="100"/>
      <c r="F183" s="100"/>
      <c r="G183" s="100"/>
      <c r="H183" s="100"/>
      <c r="I183" s="100"/>
    </row>
    <row r="184" spans="1:9" ht="13.5" hidden="1">
      <c r="A184" s="85" t="s">
        <v>8</v>
      </c>
      <c r="B184" s="99">
        <f>SUM(B185:B186)</f>
        <v>8</v>
      </c>
      <c r="C184" s="100">
        <f>SUM(C185:C186)</f>
        <v>30</v>
      </c>
      <c r="D184" s="100">
        <f>G184/C184</f>
        <v>19</v>
      </c>
      <c r="E184" s="100">
        <f>SUM(E185:E186)</f>
        <v>49</v>
      </c>
      <c r="F184" s="100">
        <f>G184/E184</f>
        <v>12</v>
      </c>
      <c r="G184" s="100">
        <f>SUM(G185:G186)</f>
        <v>584</v>
      </c>
      <c r="H184" s="100">
        <f>SUM(H185:H186)</f>
        <v>318</v>
      </c>
      <c r="I184" s="100">
        <f>SUM(I185:I186)</f>
        <v>266</v>
      </c>
    </row>
    <row r="185" spans="1:9" ht="13.5" hidden="1">
      <c r="A185" s="67" t="s">
        <v>11</v>
      </c>
      <c r="B185" s="99">
        <v>4</v>
      </c>
      <c r="C185" s="100">
        <v>12</v>
      </c>
      <c r="D185" s="100">
        <f>G185/C185</f>
        <v>14</v>
      </c>
      <c r="E185" s="100">
        <v>16</v>
      </c>
      <c r="F185" s="100">
        <f>G185/E185</f>
        <v>11</v>
      </c>
      <c r="G185" s="100">
        <f>SUM(H185:I185)</f>
        <v>170</v>
      </c>
      <c r="H185" s="100">
        <v>91</v>
      </c>
      <c r="I185" s="100">
        <v>79</v>
      </c>
    </row>
    <row r="186" spans="1:9" ht="13.5" hidden="1">
      <c r="A186" s="67" t="s">
        <v>12</v>
      </c>
      <c r="B186" s="99">
        <v>4</v>
      </c>
      <c r="C186" s="100">
        <v>18</v>
      </c>
      <c r="D186" s="100">
        <f>G186/C186</f>
        <v>23</v>
      </c>
      <c r="E186" s="100">
        <v>33</v>
      </c>
      <c r="F186" s="100">
        <f>G186/E186</f>
        <v>13</v>
      </c>
      <c r="G186" s="100">
        <f>SUM(H186:I186)</f>
        <v>414</v>
      </c>
      <c r="H186" s="100">
        <v>227</v>
      </c>
      <c r="I186" s="100">
        <v>187</v>
      </c>
    </row>
    <row r="187" spans="1:9" ht="13.5" hidden="1">
      <c r="A187" s="67"/>
      <c r="B187" s="99"/>
      <c r="C187" s="100"/>
      <c r="D187" s="101"/>
      <c r="E187" s="100"/>
      <c r="F187" s="100"/>
      <c r="G187" s="100"/>
      <c r="H187" s="100"/>
      <c r="I187" s="100"/>
    </row>
    <row r="188" spans="1:9" ht="13.5" hidden="1">
      <c r="A188" s="85" t="s">
        <v>13</v>
      </c>
      <c r="B188" s="99" t="s">
        <v>240</v>
      </c>
      <c r="C188" s="100" t="s">
        <v>240</v>
      </c>
      <c r="D188" s="100" t="s">
        <v>240</v>
      </c>
      <c r="E188" s="100" t="s">
        <v>240</v>
      </c>
      <c r="F188" s="100" t="s">
        <v>240</v>
      </c>
      <c r="G188" s="100" t="s">
        <v>240</v>
      </c>
      <c r="H188" s="100" t="s">
        <v>240</v>
      </c>
      <c r="I188" s="100" t="s">
        <v>240</v>
      </c>
    </row>
    <row r="189" spans="1:9" ht="13.5" hidden="1">
      <c r="A189" s="67" t="s">
        <v>11</v>
      </c>
      <c r="B189" s="99" t="s">
        <v>240</v>
      </c>
      <c r="C189" s="100" t="s">
        <v>240</v>
      </c>
      <c r="D189" s="100" t="s">
        <v>240</v>
      </c>
      <c r="E189" s="100" t="s">
        <v>240</v>
      </c>
      <c r="F189" s="100" t="s">
        <v>240</v>
      </c>
      <c r="G189" s="100" t="s">
        <v>240</v>
      </c>
      <c r="H189" s="100" t="s">
        <v>240</v>
      </c>
      <c r="I189" s="100" t="s">
        <v>240</v>
      </c>
    </row>
    <row r="190" spans="1:9" ht="13.5" hidden="1">
      <c r="A190" s="67" t="s">
        <v>12</v>
      </c>
      <c r="B190" s="99" t="s">
        <v>240</v>
      </c>
      <c r="C190" s="100" t="s">
        <v>240</v>
      </c>
      <c r="D190" s="100" t="s">
        <v>240</v>
      </c>
      <c r="E190" s="100" t="s">
        <v>240</v>
      </c>
      <c r="F190" s="100" t="s">
        <v>240</v>
      </c>
      <c r="G190" s="100" t="s">
        <v>240</v>
      </c>
      <c r="H190" s="100" t="s">
        <v>240</v>
      </c>
      <c r="I190" s="100" t="s">
        <v>240</v>
      </c>
    </row>
    <row r="191" spans="1:9" ht="13.5" hidden="1">
      <c r="A191" s="89"/>
      <c r="B191" s="95"/>
      <c r="C191" s="89"/>
      <c r="D191" s="103"/>
      <c r="E191" s="89"/>
      <c r="F191" s="89"/>
      <c r="G191" s="89"/>
      <c r="H191" s="89"/>
      <c r="I191" s="89"/>
    </row>
    <row r="192" ht="13.5" hidden="1">
      <c r="A192" s="35" t="s">
        <v>244</v>
      </c>
    </row>
    <row r="193" ht="13.5" hidden="1"/>
    <row r="194" ht="13.5" hidden="1"/>
    <row r="195" spans="1:9" ht="13.5" customHeight="1" hidden="1">
      <c r="A195" s="71"/>
      <c r="B195" s="72"/>
      <c r="C195" s="72"/>
      <c r="D195" s="72"/>
      <c r="E195" s="72"/>
      <c r="F195" s="72"/>
      <c r="G195" s="244" t="s">
        <v>464</v>
      </c>
      <c r="H195" s="245"/>
      <c r="I195" s="245"/>
    </row>
    <row r="196" spans="1:9" ht="13.5" customHeight="1" hidden="1">
      <c r="A196" s="246" t="s">
        <v>239</v>
      </c>
      <c r="B196" s="248" t="s">
        <v>0</v>
      </c>
      <c r="C196" s="248" t="s">
        <v>1</v>
      </c>
      <c r="D196" s="254" t="s">
        <v>355</v>
      </c>
      <c r="E196" s="248" t="s">
        <v>2</v>
      </c>
      <c r="F196" s="254" t="s">
        <v>356</v>
      </c>
      <c r="G196" s="252" t="s">
        <v>241</v>
      </c>
      <c r="H196" s="253"/>
      <c r="I196" s="253"/>
    </row>
    <row r="197" spans="1:9" ht="13.5" customHeight="1" hidden="1">
      <c r="A197" s="247"/>
      <c r="B197" s="249"/>
      <c r="C197" s="249"/>
      <c r="D197" s="255"/>
      <c r="E197" s="249"/>
      <c r="F197" s="255"/>
      <c r="G197" s="74" t="s">
        <v>3</v>
      </c>
      <c r="H197" s="74" t="s">
        <v>243</v>
      </c>
      <c r="I197" s="75" t="s">
        <v>242</v>
      </c>
    </row>
    <row r="198" spans="1:9" ht="13.5" customHeight="1" hidden="1">
      <c r="A198" s="91"/>
      <c r="B198" s="92"/>
      <c r="C198" s="93"/>
      <c r="D198" s="96"/>
      <c r="E198" s="93"/>
      <c r="G198" s="67"/>
      <c r="H198" s="67"/>
      <c r="I198" s="35"/>
    </row>
    <row r="199" spans="1:9" ht="13.5" customHeight="1" hidden="1">
      <c r="A199" s="78" t="s">
        <v>315</v>
      </c>
      <c r="B199" s="97">
        <f>B203+B207+B211+B216</f>
        <v>33</v>
      </c>
      <c r="C199" s="98">
        <f>C203+C207+C211+C216</f>
        <v>221</v>
      </c>
      <c r="D199" s="98">
        <f>G199/C199</f>
        <v>24</v>
      </c>
      <c r="E199" s="98">
        <f>E203+E207+E211+E216</f>
        <v>450</v>
      </c>
      <c r="F199" s="98">
        <f>G199/E199</f>
        <v>12</v>
      </c>
      <c r="G199" s="98">
        <f>G203+G207+G211+G216</f>
        <v>5310</v>
      </c>
      <c r="H199" s="98">
        <f>H203+H207+H211+H216</f>
        <v>2722</v>
      </c>
      <c r="I199" s="98">
        <f>I203+I207+I211+I216</f>
        <v>2588</v>
      </c>
    </row>
    <row r="200" spans="1:9" ht="13.5" customHeight="1" hidden="1">
      <c r="A200" s="82" t="s">
        <v>316</v>
      </c>
      <c r="B200" s="97">
        <f>B204+B208+B213+B217</f>
        <v>30</v>
      </c>
      <c r="C200" s="98">
        <f>C204+C208+C213+C217</f>
        <v>206</v>
      </c>
      <c r="D200" s="98">
        <f>G200/C200</f>
        <v>24</v>
      </c>
      <c r="E200" s="98">
        <f>E204+E208+E213+E217</f>
        <v>425</v>
      </c>
      <c r="F200" s="98">
        <f>G200/E200</f>
        <v>12</v>
      </c>
      <c r="G200" s="98">
        <f>G204+G208+G213+G217</f>
        <v>4944</v>
      </c>
      <c r="H200" s="98">
        <f>H204+H208+H213+H217</f>
        <v>2550</v>
      </c>
      <c r="I200" s="98">
        <f>I204+I208+I213+I217</f>
        <v>2394</v>
      </c>
    </row>
    <row r="201" spans="1:9" ht="13.5" customHeight="1" hidden="1">
      <c r="A201" s="82" t="s">
        <v>317</v>
      </c>
      <c r="B201" s="97">
        <f>B218</f>
        <v>3</v>
      </c>
      <c r="C201" s="98">
        <f>C218</f>
        <v>15</v>
      </c>
      <c r="D201" s="98">
        <f>G201/C201</f>
        <v>24</v>
      </c>
      <c r="E201" s="98">
        <f>E218</f>
        <v>25</v>
      </c>
      <c r="F201" s="98">
        <f>G201/E201</f>
        <v>15</v>
      </c>
      <c r="G201" s="98">
        <f>G218</f>
        <v>366</v>
      </c>
      <c r="H201" s="98">
        <f>H218</f>
        <v>172</v>
      </c>
      <c r="I201" s="98">
        <f>I218</f>
        <v>194</v>
      </c>
    </row>
    <row r="202" spans="1:9" ht="13.5" customHeight="1" hidden="1">
      <c r="A202" s="35"/>
      <c r="B202" s="99"/>
      <c r="C202" s="100"/>
      <c r="D202" s="101"/>
      <c r="E202" s="100"/>
      <c r="F202" s="100"/>
      <c r="G202" s="100"/>
      <c r="H202" s="100"/>
      <c r="I202" s="100"/>
    </row>
    <row r="203" spans="1:9" ht="13.5" customHeight="1" hidden="1">
      <c r="A203" s="85" t="s">
        <v>5</v>
      </c>
      <c r="B203" s="99">
        <v>14</v>
      </c>
      <c r="C203" s="100">
        <v>105</v>
      </c>
      <c r="D203" s="100">
        <f>G203/C203</f>
        <v>21</v>
      </c>
      <c r="E203" s="100">
        <v>170</v>
      </c>
      <c r="F203" s="100">
        <f>G203/E203</f>
        <v>13</v>
      </c>
      <c r="G203" s="100">
        <v>2209</v>
      </c>
      <c r="H203" s="100">
        <v>1152</v>
      </c>
      <c r="I203" s="100">
        <v>1057</v>
      </c>
    </row>
    <row r="204" spans="1:9" ht="13.5" customHeight="1" hidden="1">
      <c r="A204" s="67" t="s">
        <v>11</v>
      </c>
      <c r="B204" s="99">
        <v>14</v>
      </c>
      <c r="C204" s="100">
        <v>105</v>
      </c>
      <c r="D204" s="100">
        <f>G204/C204</f>
        <v>21</v>
      </c>
      <c r="E204" s="100">
        <v>170</v>
      </c>
      <c r="F204" s="100">
        <f>G204/E204</f>
        <v>13</v>
      </c>
      <c r="G204" s="100">
        <v>2209</v>
      </c>
      <c r="H204" s="100">
        <v>1152</v>
      </c>
      <c r="I204" s="100">
        <v>1057</v>
      </c>
    </row>
    <row r="205" spans="1:9" ht="13.5" customHeight="1" hidden="1">
      <c r="A205" s="67" t="s">
        <v>12</v>
      </c>
      <c r="B205" s="99" t="s">
        <v>240</v>
      </c>
      <c r="C205" s="100" t="s">
        <v>240</v>
      </c>
      <c r="D205" s="100" t="s">
        <v>431</v>
      </c>
      <c r="E205" s="100" t="s">
        <v>240</v>
      </c>
      <c r="F205" s="100" t="s">
        <v>382</v>
      </c>
      <c r="G205" s="100" t="s">
        <v>240</v>
      </c>
      <c r="H205" s="100" t="s">
        <v>240</v>
      </c>
      <c r="I205" s="100" t="s">
        <v>240</v>
      </c>
    </row>
    <row r="206" spans="1:9" ht="13.5" customHeight="1" hidden="1">
      <c r="A206" s="35"/>
      <c r="B206" s="99"/>
      <c r="C206" s="100"/>
      <c r="D206" s="101"/>
      <c r="E206" s="100"/>
      <c r="F206" s="100"/>
      <c r="G206" s="100"/>
      <c r="H206" s="100"/>
      <c r="I206" s="100"/>
    </row>
    <row r="207" spans="1:9" ht="13.5" customHeight="1" hidden="1">
      <c r="A207" s="85" t="s">
        <v>6</v>
      </c>
      <c r="B207" s="99">
        <v>8</v>
      </c>
      <c r="C207" s="100">
        <v>47</v>
      </c>
      <c r="D207" s="100">
        <f>G207/C207</f>
        <v>24</v>
      </c>
      <c r="E207" s="100">
        <v>111</v>
      </c>
      <c r="F207" s="100">
        <f>G207/E207</f>
        <v>10</v>
      </c>
      <c r="G207" s="100">
        <v>1130</v>
      </c>
      <c r="H207" s="100">
        <v>591</v>
      </c>
      <c r="I207" s="100">
        <v>539</v>
      </c>
    </row>
    <row r="208" spans="1:9" ht="13.5" customHeight="1" hidden="1">
      <c r="A208" s="67" t="s">
        <v>11</v>
      </c>
      <c r="B208" s="99">
        <v>8</v>
      </c>
      <c r="C208" s="100">
        <v>47</v>
      </c>
      <c r="D208" s="100">
        <f>G208/C208</f>
        <v>24</v>
      </c>
      <c r="E208" s="100">
        <v>111</v>
      </c>
      <c r="F208" s="100">
        <f>G208/E208</f>
        <v>10</v>
      </c>
      <c r="G208" s="100">
        <v>1130</v>
      </c>
      <c r="H208" s="100">
        <v>591</v>
      </c>
      <c r="I208" s="100">
        <v>539</v>
      </c>
    </row>
    <row r="209" spans="1:9" ht="13.5" customHeight="1" hidden="1">
      <c r="A209" s="67" t="s">
        <v>12</v>
      </c>
      <c r="B209" s="99" t="s">
        <v>240</v>
      </c>
      <c r="C209" s="100" t="s">
        <v>240</v>
      </c>
      <c r="D209" s="100" t="s">
        <v>431</v>
      </c>
      <c r="E209" s="100" t="s">
        <v>240</v>
      </c>
      <c r="F209" s="100" t="s">
        <v>382</v>
      </c>
      <c r="G209" s="100" t="s">
        <v>240</v>
      </c>
      <c r="H209" s="100" t="s">
        <v>240</v>
      </c>
      <c r="I209" s="100" t="s">
        <v>240</v>
      </c>
    </row>
    <row r="210" spans="1:9" ht="13.5" customHeight="1" hidden="1">
      <c r="A210" s="67"/>
      <c r="B210" s="99"/>
      <c r="C210" s="100"/>
      <c r="D210" s="101"/>
      <c r="E210" s="100"/>
      <c r="F210" s="100"/>
      <c r="G210" s="100"/>
      <c r="H210" s="100"/>
      <c r="I210" s="100"/>
    </row>
    <row r="211" spans="1:9" ht="13.5" customHeight="1" hidden="1">
      <c r="A211" s="85" t="s">
        <v>7</v>
      </c>
      <c r="B211" s="99">
        <v>4</v>
      </c>
      <c r="C211" s="100">
        <v>42</v>
      </c>
      <c r="D211" s="100">
        <f>G211/C211</f>
        <v>34</v>
      </c>
      <c r="E211" s="100">
        <v>127</v>
      </c>
      <c r="F211" s="100">
        <f>G211/E211</f>
        <v>11</v>
      </c>
      <c r="G211" s="100">
        <v>1432</v>
      </c>
      <c r="H211" s="100">
        <v>723</v>
      </c>
      <c r="I211" s="100">
        <v>709</v>
      </c>
    </row>
    <row r="212" spans="1:9" ht="13.5" customHeight="1" hidden="1">
      <c r="A212" s="35"/>
      <c r="B212" s="99"/>
      <c r="C212" s="102">
        <v>4</v>
      </c>
      <c r="D212" s="104">
        <f>G212/C212</f>
        <v>8</v>
      </c>
      <c r="E212" s="102">
        <v>10</v>
      </c>
      <c r="F212" s="102">
        <f>G212/E212</f>
        <v>3</v>
      </c>
      <c r="G212" s="102">
        <v>31</v>
      </c>
      <c r="H212" s="102">
        <v>14</v>
      </c>
      <c r="I212" s="102">
        <v>17</v>
      </c>
    </row>
    <row r="213" spans="1:9" ht="13.5" customHeight="1" hidden="1">
      <c r="A213" s="67" t="s">
        <v>11</v>
      </c>
      <c r="B213" s="99">
        <v>4</v>
      </c>
      <c r="C213" s="100">
        <v>42</v>
      </c>
      <c r="D213" s="100">
        <f>G213/C213</f>
        <v>34</v>
      </c>
      <c r="E213" s="100">
        <v>127</v>
      </c>
      <c r="F213" s="100">
        <f>G213/E213</f>
        <v>11</v>
      </c>
      <c r="G213" s="100">
        <v>1432</v>
      </c>
      <c r="H213" s="100">
        <v>723</v>
      </c>
      <c r="I213" s="100">
        <v>709</v>
      </c>
    </row>
    <row r="214" spans="1:9" ht="13.5" customHeight="1" hidden="1">
      <c r="A214" s="67" t="s">
        <v>12</v>
      </c>
      <c r="B214" s="99" t="s">
        <v>240</v>
      </c>
      <c r="C214" s="100" t="s">
        <v>240</v>
      </c>
      <c r="D214" s="105" t="s">
        <v>431</v>
      </c>
      <c r="E214" s="100" t="s">
        <v>240</v>
      </c>
      <c r="F214" s="100" t="s">
        <v>382</v>
      </c>
      <c r="G214" s="100" t="s">
        <v>240</v>
      </c>
      <c r="H214" s="100" t="s">
        <v>240</v>
      </c>
      <c r="I214" s="100" t="s">
        <v>240</v>
      </c>
    </row>
    <row r="215" spans="1:9" ht="13.5" customHeight="1" hidden="1">
      <c r="A215" s="67"/>
      <c r="B215" s="99"/>
      <c r="C215" s="100"/>
      <c r="D215" s="106"/>
      <c r="E215" s="100"/>
      <c r="F215" s="100"/>
      <c r="G215" s="100"/>
      <c r="H215" s="100"/>
      <c r="I215" s="100"/>
    </row>
    <row r="216" spans="1:9" ht="13.5" customHeight="1" hidden="1">
      <c r="A216" s="85" t="s">
        <v>8</v>
      </c>
      <c r="B216" s="99">
        <v>7</v>
      </c>
      <c r="C216" s="100">
        <v>27</v>
      </c>
      <c r="D216" s="100">
        <f>G216/C216</f>
        <v>20</v>
      </c>
      <c r="E216" s="100">
        <v>42</v>
      </c>
      <c r="F216" s="100">
        <f>G216/E216</f>
        <v>13</v>
      </c>
      <c r="G216" s="100">
        <v>539</v>
      </c>
      <c r="H216" s="100">
        <v>256</v>
      </c>
      <c r="I216" s="100">
        <v>283</v>
      </c>
    </row>
    <row r="217" spans="1:9" ht="13.5" customHeight="1" hidden="1">
      <c r="A217" s="67" t="s">
        <v>11</v>
      </c>
      <c r="B217" s="99">
        <v>4</v>
      </c>
      <c r="C217" s="100">
        <v>12</v>
      </c>
      <c r="D217" s="100">
        <f>G217/C217</f>
        <v>14</v>
      </c>
      <c r="E217" s="100">
        <v>17</v>
      </c>
      <c r="F217" s="100">
        <f>G217/E217</f>
        <v>10</v>
      </c>
      <c r="G217" s="100">
        <v>173</v>
      </c>
      <c r="H217" s="100">
        <v>84</v>
      </c>
      <c r="I217" s="100">
        <v>89</v>
      </c>
    </row>
    <row r="218" spans="1:9" ht="13.5" customHeight="1" hidden="1">
      <c r="A218" s="67" t="s">
        <v>12</v>
      </c>
      <c r="B218" s="99">
        <v>3</v>
      </c>
      <c r="C218" s="100">
        <v>15</v>
      </c>
      <c r="D218" s="100">
        <f>G218/C218</f>
        <v>24</v>
      </c>
      <c r="E218" s="100">
        <v>25</v>
      </c>
      <c r="F218" s="100">
        <f>G218/E218</f>
        <v>15</v>
      </c>
      <c r="G218" s="100">
        <v>366</v>
      </c>
      <c r="H218" s="100">
        <v>172</v>
      </c>
      <c r="I218" s="100">
        <v>194</v>
      </c>
    </row>
    <row r="219" spans="1:9" ht="13.5" customHeight="1" hidden="1">
      <c r="A219" s="67"/>
      <c r="B219" s="99"/>
      <c r="C219" s="100"/>
      <c r="D219" s="101"/>
      <c r="E219" s="100"/>
      <c r="F219" s="100"/>
      <c r="G219" s="100"/>
      <c r="H219" s="100"/>
      <c r="I219" s="100"/>
    </row>
    <row r="220" spans="1:9" ht="13.5" customHeight="1" hidden="1">
      <c r="A220" s="85" t="s">
        <v>13</v>
      </c>
      <c r="B220" s="99" t="s">
        <v>240</v>
      </c>
      <c r="C220" s="100" t="s">
        <v>240</v>
      </c>
      <c r="D220" s="100" t="s">
        <v>240</v>
      </c>
      <c r="E220" s="100" t="s">
        <v>240</v>
      </c>
      <c r="F220" s="100" t="s">
        <v>240</v>
      </c>
      <c r="G220" s="100" t="s">
        <v>240</v>
      </c>
      <c r="H220" s="100" t="s">
        <v>240</v>
      </c>
      <c r="I220" s="100" t="s">
        <v>240</v>
      </c>
    </row>
    <row r="221" spans="1:9" ht="13.5" customHeight="1" hidden="1">
      <c r="A221" s="67" t="s">
        <v>11</v>
      </c>
      <c r="B221" s="99" t="s">
        <v>240</v>
      </c>
      <c r="C221" s="100" t="s">
        <v>240</v>
      </c>
      <c r="D221" s="100" t="s">
        <v>240</v>
      </c>
      <c r="E221" s="100" t="s">
        <v>240</v>
      </c>
      <c r="F221" s="100" t="s">
        <v>240</v>
      </c>
      <c r="G221" s="100" t="s">
        <v>240</v>
      </c>
      <c r="H221" s="100" t="s">
        <v>240</v>
      </c>
      <c r="I221" s="100" t="s">
        <v>240</v>
      </c>
    </row>
    <row r="222" spans="1:9" ht="13.5" customHeight="1" hidden="1">
      <c r="A222" s="67" t="s">
        <v>12</v>
      </c>
      <c r="B222" s="99" t="s">
        <v>240</v>
      </c>
      <c r="C222" s="100" t="s">
        <v>240</v>
      </c>
      <c r="D222" s="100" t="s">
        <v>240</v>
      </c>
      <c r="E222" s="100" t="s">
        <v>240</v>
      </c>
      <c r="F222" s="100" t="s">
        <v>240</v>
      </c>
      <c r="G222" s="100" t="s">
        <v>240</v>
      </c>
      <c r="H222" s="100" t="s">
        <v>240</v>
      </c>
      <c r="I222" s="100" t="s">
        <v>240</v>
      </c>
    </row>
    <row r="223" spans="1:9" ht="13.5" customHeight="1" hidden="1">
      <c r="A223" s="89"/>
      <c r="B223" s="95"/>
      <c r="C223" s="89"/>
      <c r="D223" s="103"/>
      <c r="E223" s="89"/>
      <c r="F223" s="89"/>
      <c r="G223" s="89"/>
      <c r="H223" s="89"/>
      <c r="I223" s="89"/>
    </row>
    <row r="224" ht="13.5" customHeight="1" hidden="1">
      <c r="A224" s="35" t="s">
        <v>244</v>
      </c>
    </row>
    <row r="225" spans="1:9" ht="13.5">
      <c r="A225" s="71"/>
      <c r="B225" s="72"/>
      <c r="C225" s="72"/>
      <c r="D225" s="72"/>
      <c r="E225" s="72"/>
      <c r="F225" s="72"/>
      <c r="G225" s="244" t="s">
        <v>463</v>
      </c>
      <c r="H225" s="245"/>
      <c r="I225" s="245"/>
    </row>
    <row r="226" spans="1:9" ht="13.5">
      <c r="A226" s="246" t="s">
        <v>239</v>
      </c>
      <c r="B226" s="248" t="s">
        <v>0</v>
      </c>
      <c r="C226" s="248" t="s">
        <v>1</v>
      </c>
      <c r="D226" s="250" t="s">
        <v>355</v>
      </c>
      <c r="E226" s="248" t="s">
        <v>2</v>
      </c>
      <c r="F226" s="250" t="s">
        <v>356</v>
      </c>
      <c r="G226" s="252" t="s">
        <v>241</v>
      </c>
      <c r="H226" s="253"/>
      <c r="I226" s="253"/>
    </row>
    <row r="227" spans="1:9" ht="13.5">
      <c r="A227" s="247"/>
      <c r="B227" s="249"/>
      <c r="C227" s="249"/>
      <c r="D227" s="251"/>
      <c r="E227" s="249"/>
      <c r="F227" s="251"/>
      <c r="G227" s="74" t="s">
        <v>3</v>
      </c>
      <c r="H227" s="74" t="s">
        <v>243</v>
      </c>
      <c r="I227" s="75" t="s">
        <v>242</v>
      </c>
    </row>
    <row r="228" spans="1:9" ht="13.5">
      <c r="A228" s="91"/>
      <c r="B228" s="92"/>
      <c r="C228" s="93"/>
      <c r="D228" s="96"/>
      <c r="E228" s="93"/>
      <c r="G228" s="67"/>
      <c r="H228" s="67"/>
      <c r="I228" s="35"/>
    </row>
    <row r="229" spans="1:9" ht="13.5">
      <c r="A229" s="78" t="s">
        <v>315</v>
      </c>
      <c r="B229" s="97">
        <f>B233+B237+B241+B246</f>
        <v>31</v>
      </c>
      <c r="C229" s="98">
        <f>C233+C237+C241+C246</f>
        <v>216</v>
      </c>
      <c r="D229" s="98">
        <f>G229/C229</f>
        <v>24</v>
      </c>
      <c r="E229" s="98">
        <f>E233+E237+E241+E246</f>
        <v>438</v>
      </c>
      <c r="F229" s="98">
        <f>G229/E229</f>
        <v>12</v>
      </c>
      <c r="G229" s="98">
        <f>G233+G237+G241+G246</f>
        <v>5141</v>
      </c>
      <c r="H229" s="98">
        <f>H233+H237+H241+H246</f>
        <v>2636</v>
      </c>
      <c r="I229" s="98">
        <f>I233+I237+I241+I246</f>
        <v>2505</v>
      </c>
    </row>
    <row r="230" spans="1:9" ht="13.5">
      <c r="A230" s="82" t="s">
        <v>316</v>
      </c>
      <c r="B230" s="97">
        <f>B234+B238+B243+B247</f>
        <v>28</v>
      </c>
      <c r="C230" s="98">
        <f>C234+C238+C243+C247</f>
        <v>201</v>
      </c>
      <c r="D230" s="98">
        <f>G230/C230</f>
        <v>24</v>
      </c>
      <c r="E230" s="98">
        <f>E234+E238+E243+E247</f>
        <v>413</v>
      </c>
      <c r="F230" s="98">
        <f>G230/E230</f>
        <v>12</v>
      </c>
      <c r="G230" s="98">
        <f>G234+G238+G243+G247</f>
        <v>4783</v>
      </c>
      <c r="H230" s="98">
        <f>H234+H238+H243+H247</f>
        <v>2474</v>
      </c>
      <c r="I230" s="98">
        <f>I234+I238+I243+I247</f>
        <v>2309</v>
      </c>
    </row>
    <row r="231" spans="1:9" ht="13.5">
      <c r="A231" s="82" t="s">
        <v>317</v>
      </c>
      <c r="B231" s="97">
        <f>B248</f>
        <v>3</v>
      </c>
      <c r="C231" s="98">
        <f>C248</f>
        <v>15</v>
      </c>
      <c r="D231" s="98">
        <f>G231/C231</f>
        <v>24</v>
      </c>
      <c r="E231" s="98">
        <f>E248</f>
        <v>25</v>
      </c>
      <c r="F231" s="98">
        <f>G231/E231</f>
        <v>14</v>
      </c>
      <c r="G231" s="98">
        <f>G248</f>
        <v>358</v>
      </c>
      <c r="H231" s="98">
        <f>H248</f>
        <v>162</v>
      </c>
      <c r="I231" s="98">
        <f>I248</f>
        <v>196</v>
      </c>
    </row>
    <row r="232" spans="1:9" ht="13.5">
      <c r="A232" s="35"/>
      <c r="B232" s="99"/>
      <c r="C232" s="100"/>
      <c r="D232" s="101"/>
      <c r="E232" s="100"/>
      <c r="F232" s="100"/>
      <c r="G232" s="100"/>
      <c r="H232" s="100"/>
      <c r="I232" s="100"/>
    </row>
    <row r="233" spans="1:9" ht="13.5">
      <c r="A233" s="85" t="s">
        <v>5</v>
      </c>
      <c r="B233" s="99">
        <f>SUM(B234:B235)</f>
        <v>14</v>
      </c>
      <c r="C233" s="100">
        <f aca="true" t="shared" si="4" ref="C233:I233">SUM(C234:C235)</f>
        <v>105</v>
      </c>
      <c r="D233" s="100">
        <f>G233/C233</f>
        <v>20</v>
      </c>
      <c r="E233" s="100">
        <f t="shared" si="4"/>
        <v>176</v>
      </c>
      <c r="F233" s="100">
        <f>G233/E233</f>
        <v>12</v>
      </c>
      <c r="G233" s="100">
        <f t="shared" si="4"/>
        <v>2126</v>
      </c>
      <c r="H233" s="100">
        <f t="shared" si="4"/>
        <v>1096</v>
      </c>
      <c r="I233" s="100">
        <f t="shared" si="4"/>
        <v>1030</v>
      </c>
    </row>
    <row r="234" spans="1:9" ht="13.5">
      <c r="A234" s="67" t="s">
        <v>11</v>
      </c>
      <c r="B234" s="99">
        <v>14</v>
      </c>
      <c r="C234" s="100">
        <v>105</v>
      </c>
      <c r="D234" s="100">
        <f>G234/C234</f>
        <v>20</v>
      </c>
      <c r="E234" s="100">
        <v>176</v>
      </c>
      <c r="F234" s="100">
        <f>G234/E234</f>
        <v>12</v>
      </c>
      <c r="G234" s="100">
        <v>2126</v>
      </c>
      <c r="H234" s="100">
        <v>1096</v>
      </c>
      <c r="I234" s="100">
        <v>1030</v>
      </c>
    </row>
    <row r="235" spans="1:9" ht="13.5">
      <c r="A235" s="67" t="s">
        <v>12</v>
      </c>
      <c r="B235" s="99" t="s">
        <v>240</v>
      </c>
      <c r="C235" s="100" t="s">
        <v>240</v>
      </c>
      <c r="D235" s="100" t="s">
        <v>431</v>
      </c>
      <c r="E235" s="100" t="s">
        <v>240</v>
      </c>
      <c r="F235" s="100" t="s">
        <v>382</v>
      </c>
      <c r="G235" s="100" t="s">
        <v>240</v>
      </c>
      <c r="H235" s="100" t="s">
        <v>240</v>
      </c>
      <c r="I235" s="100" t="s">
        <v>240</v>
      </c>
    </row>
    <row r="236" spans="1:9" ht="13.5">
      <c r="A236" s="35"/>
      <c r="B236" s="99"/>
      <c r="C236" s="100"/>
      <c r="D236" s="101"/>
      <c r="E236" s="100"/>
      <c r="F236" s="100"/>
      <c r="G236" s="100"/>
      <c r="H236" s="100"/>
      <c r="I236" s="100"/>
    </row>
    <row r="237" spans="1:9" ht="13.5">
      <c r="A237" s="85" t="s">
        <v>6</v>
      </c>
      <c r="B237" s="99">
        <f>SUM(B238:B239)</f>
        <v>6</v>
      </c>
      <c r="C237" s="100">
        <f aca="true" t="shared" si="5" ref="C237:I237">SUM(C238:C239)</f>
        <v>43</v>
      </c>
      <c r="D237" s="100">
        <f>G237/C237</f>
        <v>26</v>
      </c>
      <c r="E237" s="100">
        <v>97</v>
      </c>
      <c r="F237" s="100">
        <f>G237/E237</f>
        <v>12</v>
      </c>
      <c r="G237" s="100">
        <f t="shared" si="5"/>
        <v>1118</v>
      </c>
      <c r="H237" s="100">
        <f t="shared" si="5"/>
        <v>580</v>
      </c>
      <c r="I237" s="100">
        <f t="shared" si="5"/>
        <v>538</v>
      </c>
    </row>
    <row r="238" spans="1:9" ht="13.5">
      <c r="A238" s="67" t="s">
        <v>11</v>
      </c>
      <c r="B238" s="99">
        <v>6</v>
      </c>
      <c r="C238" s="100">
        <v>43</v>
      </c>
      <c r="D238" s="100">
        <f>G238/C238</f>
        <v>26</v>
      </c>
      <c r="E238" s="100">
        <v>97</v>
      </c>
      <c r="F238" s="100">
        <f>G238/E238</f>
        <v>12</v>
      </c>
      <c r="G238" s="100">
        <f>SUM(H238:I238)</f>
        <v>1118</v>
      </c>
      <c r="H238" s="100">
        <v>580</v>
      </c>
      <c r="I238" s="100">
        <v>538</v>
      </c>
    </row>
    <row r="239" spans="1:9" ht="13.5">
      <c r="A239" s="67" t="s">
        <v>12</v>
      </c>
      <c r="B239" s="99" t="s">
        <v>240</v>
      </c>
      <c r="C239" s="100" t="s">
        <v>240</v>
      </c>
      <c r="D239" s="100" t="s">
        <v>431</v>
      </c>
      <c r="E239" s="100" t="s">
        <v>240</v>
      </c>
      <c r="F239" s="100" t="s">
        <v>382</v>
      </c>
      <c r="G239" s="100" t="s">
        <v>240</v>
      </c>
      <c r="H239" s="100" t="s">
        <v>240</v>
      </c>
      <c r="I239" s="100" t="s">
        <v>240</v>
      </c>
    </row>
    <row r="240" spans="1:9" ht="13.5">
      <c r="A240" s="67"/>
      <c r="B240" s="99"/>
      <c r="C240" s="100"/>
      <c r="D240" s="101"/>
      <c r="E240" s="100"/>
      <c r="F240" s="100"/>
      <c r="G240" s="100"/>
      <c r="H240" s="100"/>
      <c r="I240" s="100"/>
    </row>
    <row r="241" spans="1:9" ht="13.5">
      <c r="A241" s="85" t="s">
        <v>7</v>
      </c>
      <c r="B241" s="99">
        <f>SUM(B243:B244)</f>
        <v>4</v>
      </c>
      <c r="C241" s="100">
        <f aca="true" t="shared" si="6" ref="C241:I241">SUM(C243:C244)</f>
        <v>41</v>
      </c>
      <c r="D241" s="100">
        <f>G241/C241</f>
        <v>33</v>
      </c>
      <c r="E241" s="100">
        <f t="shared" si="6"/>
        <v>124</v>
      </c>
      <c r="F241" s="100">
        <f>G241/E241</f>
        <v>11</v>
      </c>
      <c r="G241" s="100">
        <f t="shared" si="6"/>
        <v>1362</v>
      </c>
      <c r="H241" s="100">
        <f t="shared" si="6"/>
        <v>709</v>
      </c>
      <c r="I241" s="100">
        <f t="shared" si="6"/>
        <v>653</v>
      </c>
    </row>
    <row r="242" spans="1:9" ht="13.5">
      <c r="A242" s="35"/>
      <c r="B242" s="99"/>
      <c r="C242" s="102">
        <v>4</v>
      </c>
      <c r="D242" s="104">
        <f>G242/C242</f>
        <v>5</v>
      </c>
      <c r="E242" s="102">
        <v>9</v>
      </c>
      <c r="F242" s="102">
        <f>G242/E242</f>
        <v>2</v>
      </c>
      <c r="G242" s="102">
        <v>21</v>
      </c>
      <c r="H242" s="102">
        <v>9</v>
      </c>
      <c r="I242" s="102">
        <v>12</v>
      </c>
    </row>
    <row r="243" spans="1:9" ht="13.5">
      <c r="A243" s="67" t="s">
        <v>11</v>
      </c>
      <c r="B243" s="99">
        <v>4</v>
      </c>
      <c r="C243" s="100">
        <v>41</v>
      </c>
      <c r="D243" s="100">
        <f>G243/C243</f>
        <v>33</v>
      </c>
      <c r="E243" s="100">
        <v>124</v>
      </c>
      <c r="F243" s="100">
        <f>G243/E243</f>
        <v>11</v>
      </c>
      <c r="G243" s="100">
        <f>SUM(H243:I243)</f>
        <v>1362</v>
      </c>
      <c r="H243" s="100">
        <v>709</v>
      </c>
      <c r="I243" s="100">
        <v>653</v>
      </c>
    </row>
    <row r="244" spans="1:9" ht="13.5">
      <c r="A244" s="67" t="s">
        <v>12</v>
      </c>
      <c r="B244" s="99" t="s">
        <v>240</v>
      </c>
      <c r="C244" s="100" t="s">
        <v>240</v>
      </c>
      <c r="D244" s="105" t="s">
        <v>431</v>
      </c>
      <c r="E244" s="100" t="s">
        <v>240</v>
      </c>
      <c r="F244" s="100" t="s">
        <v>382</v>
      </c>
      <c r="G244" s="100" t="s">
        <v>240</v>
      </c>
      <c r="H244" s="100" t="s">
        <v>240</v>
      </c>
      <c r="I244" s="100" t="s">
        <v>240</v>
      </c>
    </row>
    <row r="245" spans="1:9" ht="13.5">
      <c r="A245" s="67"/>
      <c r="B245" s="99"/>
      <c r="C245" s="100"/>
      <c r="D245" s="106"/>
      <c r="E245" s="100"/>
      <c r="F245" s="100"/>
      <c r="G245" s="100"/>
      <c r="H245" s="100"/>
      <c r="I245" s="100"/>
    </row>
    <row r="246" spans="1:9" ht="13.5">
      <c r="A246" s="85" t="s">
        <v>8</v>
      </c>
      <c r="B246" s="99">
        <f aca="true" t="shared" si="7" ref="B246:I246">SUM(B247:B248)</f>
        <v>7</v>
      </c>
      <c r="C246" s="100">
        <f t="shared" si="7"/>
        <v>27</v>
      </c>
      <c r="D246" s="100">
        <f>G246/C246</f>
        <v>20</v>
      </c>
      <c r="E246" s="100">
        <f t="shared" si="7"/>
        <v>41</v>
      </c>
      <c r="F246" s="100">
        <f>G246/E246</f>
        <v>13</v>
      </c>
      <c r="G246" s="100">
        <f t="shared" si="7"/>
        <v>535</v>
      </c>
      <c r="H246" s="100">
        <f t="shared" si="7"/>
        <v>251</v>
      </c>
      <c r="I246" s="100">
        <f t="shared" si="7"/>
        <v>284</v>
      </c>
    </row>
    <row r="247" spans="1:9" ht="13.5">
      <c r="A247" s="67" t="s">
        <v>11</v>
      </c>
      <c r="B247" s="99">
        <v>4</v>
      </c>
      <c r="C247" s="100">
        <v>12</v>
      </c>
      <c r="D247" s="100">
        <f>G247/C247</f>
        <v>15</v>
      </c>
      <c r="E247" s="100">
        <v>16</v>
      </c>
      <c r="F247" s="100">
        <f>G247/E247</f>
        <v>11</v>
      </c>
      <c r="G247" s="100">
        <f>SUM(H247:I247)</f>
        <v>177</v>
      </c>
      <c r="H247" s="100">
        <v>89</v>
      </c>
      <c r="I247" s="100">
        <v>88</v>
      </c>
    </row>
    <row r="248" spans="1:9" ht="13.5">
      <c r="A248" s="67" t="s">
        <v>12</v>
      </c>
      <c r="B248" s="99">
        <v>3</v>
      </c>
      <c r="C248" s="100">
        <v>15</v>
      </c>
      <c r="D248" s="100">
        <f>G248/C248</f>
        <v>24</v>
      </c>
      <c r="E248" s="100">
        <v>25</v>
      </c>
      <c r="F248" s="100">
        <f>G248/E248</f>
        <v>14</v>
      </c>
      <c r="G248" s="100">
        <f>SUM(H248:I248)</f>
        <v>358</v>
      </c>
      <c r="H248" s="100">
        <v>162</v>
      </c>
      <c r="I248" s="100">
        <v>196</v>
      </c>
    </row>
    <row r="249" spans="1:9" ht="13.5">
      <c r="A249" s="67"/>
      <c r="B249" s="99"/>
      <c r="C249" s="100"/>
      <c r="D249" s="101"/>
      <c r="E249" s="100"/>
      <c r="F249" s="100"/>
      <c r="G249" s="100"/>
      <c r="H249" s="100"/>
      <c r="I249" s="100"/>
    </row>
    <row r="250" spans="1:9" ht="13.5">
      <c r="A250" s="85" t="s">
        <v>13</v>
      </c>
      <c r="B250" s="99" t="s">
        <v>240</v>
      </c>
      <c r="C250" s="100" t="s">
        <v>240</v>
      </c>
      <c r="D250" s="100" t="s">
        <v>240</v>
      </c>
      <c r="E250" s="100" t="s">
        <v>240</v>
      </c>
      <c r="F250" s="100" t="s">
        <v>240</v>
      </c>
      <c r="G250" s="100" t="s">
        <v>240</v>
      </c>
      <c r="H250" s="100" t="s">
        <v>240</v>
      </c>
      <c r="I250" s="100" t="s">
        <v>240</v>
      </c>
    </row>
    <row r="251" spans="1:9" ht="13.5">
      <c r="A251" s="67" t="s">
        <v>11</v>
      </c>
      <c r="B251" s="99" t="s">
        <v>240</v>
      </c>
      <c r="C251" s="100" t="s">
        <v>240</v>
      </c>
      <c r="D251" s="100" t="s">
        <v>240</v>
      </c>
      <c r="E251" s="100" t="s">
        <v>240</v>
      </c>
      <c r="F251" s="100" t="s">
        <v>240</v>
      </c>
      <c r="G251" s="100" t="s">
        <v>240</v>
      </c>
      <c r="H251" s="100" t="s">
        <v>240</v>
      </c>
      <c r="I251" s="100" t="s">
        <v>240</v>
      </c>
    </row>
    <row r="252" spans="1:9" ht="13.5">
      <c r="A252" s="67" t="s">
        <v>12</v>
      </c>
      <c r="B252" s="99" t="s">
        <v>240</v>
      </c>
      <c r="C252" s="100" t="s">
        <v>240</v>
      </c>
      <c r="D252" s="100" t="s">
        <v>240</v>
      </c>
      <c r="E252" s="100" t="s">
        <v>240</v>
      </c>
      <c r="F252" s="100" t="s">
        <v>240</v>
      </c>
      <c r="G252" s="100" t="s">
        <v>240</v>
      </c>
      <c r="H252" s="100" t="s">
        <v>240</v>
      </c>
      <c r="I252" s="100" t="s">
        <v>240</v>
      </c>
    </row>
    <row r="253" spans="1:9" ht="13.5">
      <c r="A253" s="89"/>
      <c r="B253" s="95"/>
      <c r="C253" s="89"/>
      <c r="D253" s="103"/>
      <c r="E253" s="89"/>
      <c r="F253" s="89"/>
      <c r="G253" s="89"/>
      <c r="H253" s="89"/>
      <c r="I253" s="89"/>
    </row>
    <row r="254" ht="13.5">
      <c r="A254" s="35" t="s">
        <v>244</v>
      </c>
    </row>
    <row r="256" spans="1:9" ht="13.5">
      <c r="A256" s="71"/>
      <c r="B256" s="72"/>
      <c r="C256" s="72"/>
      <c r="D256" s="72"/>
      <c r="E256" s="72"/>
      <c r="F256" s="72"/>
      <c r="G256" s="244" t="s">
        <v>512</v>
      </c>
      <c r="H256" s="245"/>
      <c r="I256" s="245"/>
    </row>
    <row r="257" spans="1:9" ht="13.5">
      <c r="A257" s="246" t="s">
        <v>239</v>
      </c>
      <c r="B257" s="248" t="s">
        <v>0</v>
      </c>
      <c r="C257" s="248" t="s">
        <v>1</v>
      </c>
      <c r="D257" s="250" t="s">
        <v>355</v>
      </c>
      <c r="E257" s="248" t="s">
        <v>2</v>
      </c>
      <c r="F257" s="250" t="s">
        <v>356</v>
      </c>
      <c r="G257" s="252" t="s">
        <v>241</v>
      </c>
      <c r="H257" s="253"/>
      <c r="I257" s="253"/>
    </row>
    <row r="258" spans="1:9" ht="13.5">
      <c r="A258" s="247"/>
      <c r="B258" s="249"/>
      <c r="C258" s="249"/>
      <c r="D258" s="251"/>
      <c r="E258" s="249"/>
      <c r="F258" s="251"/>
      <c r="G258" s="74" t="s">
        <v>3</v>
      </c>
      <c r="H258" s="74" t="s">
        <v>243</v>
      </c>
      <c r="I258" s="75" t="s">
        <v>242</v>
      </c>
    </row>
    <row r="259" spans="1:9" ht="13.5">
      <c r="A259" s="91"/>
      <c r="B259" s="92"/>
      <c r="C259" s="93"/>
      <c r="D259" s="96"/>
      <c r="E259" s="93"/>
      <c r="G259" s="67"/>
      <c r="H259" s="67"/>
      <c r="I259" s="35"/>
    </row>
    <row r="260" spans="1:9" ht="13.5">
      <c r="A260" s="78" t="s">
        <v>315</v>
      </c>
      <c r="B260" s="97">
        <f>B264+B268+B272+B277</f>
        <v>28</v>
      </c>
      <c r="C260" s="98">
        <f>C264+C268+C272+C277</f>
        <v>203</v>
      </c>
      <c r="D260" s="98">
        <f>G260/C260</f>
        <v>25</v>
      </c>
      <c r="E260" s="98">
        <f>E264+E268+E272+E277</f>
        <v>412</v>
      </c>
      <c r="F260" s="98">
        <f>G260/E260</f>
        <v>12</v>
      </c>
      <c r="G260" s="98">
        <f>G264+G268+G272+G277</f>
        <v>4981</v>
      </c>
      <c r="H260" s="98">
        <f>H264+H268+H272+H277</f>
        <v>2566</v>
      </c>
      <c r="I260" s="98">
        <f>I264+I268+I272+I277</f>
        <v>2415</v>
      </c>
    </row>
    <row r="261" spans="1:9" ht="13.5">
      <c r="A261" s="82" t="s">
        <v>316</v>
      </c>
      <c r="B261" s="97">
        <f>B265+B269+B274+B278</f>
        <v>25</v>
      </c>
      <c r="C261" s="98">
        <f>C265+C269+C274+C278</f>
        <v>188</v>
      </c>
      <c r="D261" s="98">
        <f>G261/C261</f>
        <v>25</v>
      </c>
      <c r="E261" s="98">
        <f>E265+E269+E274+E278</f>
        <v>386</v>
      </c>
      <c r="F261" s="98">
        <f>G261/E261</f>
        <v>12</v>
      </c>
      <c r="G261" s="98">
        <f>G265+G269+G274+G278</f>
        <v>4644</v>
      </c>
      <c r="H261" s="98">
        <f>H265+H269+H274+H278</f>
        <v>2415</v>
      </c>
      <c r="I261" s="98">
        <f>I265+I269+I274+I278</f>
        <v>2229</v>
      </c>
    </row>
    <row r="262" spans="1:9" ht="13.5">
      <c r="A262" s="82" t="s">
        <v>317</v>
      </c>
      <c r="B262" s="97">
        <f>B279</f>
        <v>3</v>
      </c>
      <c r="C262" s="98">
        <f>C279</f>
        <v>15</v>
      </c>
      <c r="D262" s="98">
        <f>G262/C262</f>
        <v>22</v>
      </c>
      <c r="E262" s="98">
        <f>E279</f>
        <v>26</v>
      </c>
      <c r="F262" s="98">
        <f>G262/E262</f>
        <v>13</v>
      </c>
      <c r="G262" s="98">
        <f>G279</f>
        <v>337</v>
      </c>
      <c r="H262" s="98">
        <f>H279</f>
        <v>151</v>
      </c>
      <c r="I262" s="98">
        <f>I279</f>
        <v>186</v>
      </c>
    </row>
    <row r="263" spans="1:9" ht="13.5">
      <c r="A263" s="35"/>
      <c r="B263" s="99"/>
      <c r="C263" s="100"/>
      <c r="D263" s="101"/>
      <c r="E263" s="100"/>
      <c r="F263" s="100"/>
      <c r="G263" s="100"/>
      <c r="H263" s="100"/>
      <c r="I263" s="100"/>
    </row>
    <row r="264" spans="1:9" ht="13.5">
      <c r="A264" s="85" t="s">
        <v>5</v>
      </c>
      <c r="B264" s="99">
        <f>SUM(B265:B266)</f>
        <v>12</v>
      </c>
      <c r="C264" s="100">
        <f>SUM(C265:C266)</f>
        <v>98</v>
      </c>
      <c r="D264" s="100">
        <f>G264/C264</f>
        <v>21</v>
      </c>
      <c r="E264" s="100">
        <f>SUM(E265:E266)</f>
        <v>157</v>
      </c>
      <c r="F264" s="100">
        <f>G264/E264</f>
        <v>13</v>
      </c>
      <c r="G264" s="100">
        <f>SUM(G265:G266)</f>
        <v>2103</v>
      </c>
      <c r="H264" s="100">
        <f>SUM(H265:H266)</f>
        <v>1096</v>
      </c>
      <c r="I264" s="100">
        <f>SUM(I265:I266)</f>
        <v>1007</v>
      </c>
    </row>
    <row r="265" spans="1:9" ht="13.5">
      <c r="A265" s="67" t="s">
        <v>11</v>
      </c>
      <c r="B265" s="99">
        <v>12</v>
      </c>
      <c r="C265" s="100">
        <v>98</v>
      </c>
      <c r="D265" s="100">
        <f>G265/C265</f>
        <v>21</v>
      </c>
      <c r="E265" s="100">
        <v>157</v>
      </c>
      <c r="F265" s="100">
        <f>G265/E265</f>
        <v>13</v>
      </c>
      <c r="G265" s="100">
        <v>2103</v>
      </c>
      <c r="H265" s="100">
        <v>1096</v>
      </c>
      <c r="I265" s="100">
        <v>1007</v>
      </c>
    </row>
    <row r="266" spans="1:9" ht="13.5">
      <c r="A266" s="67" t="s">
        <v>12</v>
      </c>
      <c r="B266" s="99" t="s">
        <v>240</v>
      </c>
      <c r="C266" s="100" t="s">
        <v>240</v>
      </c>
      <c r="D266" s="100" t="s">
        <v>431</v>
      </c>
      <c r="E266" s="100" t="s">
        <v>240</v>
      </c>
      <c r="F266" s="100" t="s">
        <v>382</v>
      </c>
      <c r="G266" s="100" t="s">
        <v>240</v>
      </c>
      <c r="H266" s="100" t="s">
        <v>240</v>
      </c>
      <c r="I266" s="100" t="s">
        <v>240</v>
      </c>
    </row>
    <row r="267" spans="1:9" ht="13.5">
      <c r="A267" s="35"/>
      <c r="B267" s="99"/>
      <c r="C267" s="100"/>
      <c r="D267" s="101"/>
      <c r="E267" s="100"/>
      <c r="F267" s="100"/>
      <c r="G267" s="100"/>
      <c r="H267" s="100"/>
      <c r="I267" s="100"/>
    </row>
    <row r="268" spans="1:9" ht="13.5">
      <c r="A268" s="85" t="s">
        <v>6</v>
      </c>
      <c r="B268" s="99">
        <f>SUM(B269:B270)</f>
        <v>5</v>
      </c>
      <c r="C268" s="100">
        <f>SUM(C269:C270)</f>
        <v>39</v>
      </c>
      <c r="D268" s="100">
        <f>G268/C268</f>
        <v>28</v>
      </c>
      <c r="E268" s="100">
        <f>SUM(E269:E270)</f>
        <v>86</v>
      </c>
      <c r="F268" s="100">
        <f>G268/E268</f>
        <v>13</v>
      </c>
      <c r="G268" s="100">
        <f>SUM(G269:G270)</f>
        <v>1098</v>
      </c>
      <c r="H268" s="100">
        <f>SUM(H269:H270)</f>
        <v>566</v>
      </c>
      <c r="I268" s="100">
        <f>SUM(I269:I270)</f>
        <v>532</v>
      </c>
    </row>
    <row r="269" spans="1:9" ht="13.5">
      <c r="A269" s="67" t="s">
        <v>11</v>
      </c>
      <c r="B269" s="99">
        <v>5</v>
      </c>
      <c r="C269" s="100">
        <v>39</v>
      </c>
      <c r="D269" s="100">
        <f>G269/C269</f>
        <v>28</v>
      </c>
      <c r="E269" s="100">
        <v>86</v>
      </c>
      <c r="F269" s="100">
        <f>G269/E269</f>
        <v>13</v>
      </c>
      <c r="G269" s="100">
        <v>1098</v>
      </c>
      <c r="H269" s="100">
        <v>566</v>
      </c>
      <c r="I269" s="100">
        <v>532</v>
      </c>
    </row>
    <row r="270" spans="1:9" ht="13.5">
      <c r="A270" s="67" t="s">
        <v>12</v>
      </c>
      <c r="B270" s="99" t="s">
        <v>240</v>
      </c>
      <c r="C270" s="100" t="s">
        <v>240</v>
      </c>
      <c r="D270" s="100" t="s">
        <v>431</v>
      </c>
      <c r="E270" s="100" t="s">
        <v>240</v>
      </c>
      <c r="F270" s="100" t="s">
        <v>382</v>
      </c>
      <c r="G270" s="100" t="s">
        <v>240</v>
      </c>
      <c r="H270" s="100" t="s">
        <v>240</v>
      </c>
      <c r="I270" s="100" t="s">
        <v>240</v>
      </c>
    </row>
    <row r="271" spans="1:9" ht="13.5">
      <c r="A271" s="67"/>
      <c r="B271" s="99"/>
      <c r="C271" s="100"/>
      <c r="D271" s="101"/>
      <c r="E271" s="100"/>
      <c r="F271" s="100"/>
      <c r="G271" s="100"/>
      <c r="H271" s="100"/>
      <c r="I271" s="100"/>
    </row>
    <row r="272" spans="1:9" ht="13.5">
      <c r="A272" s="85" t="s">
        <v>7</v>
      </c>
      <c r="B272" s="99">
        <f>SUM(B274:B275)</f>
        <v>4</v>
      </c>
      <c r="C272" s="100">
        <f>SUM(C274:C275)</f>
        <v>39</v>
      </c>
      <c r="D272" s="100">
        <f>G272/C272</f>
        <v>32</v>
      </c>
      <c r="E272" s="100">
        <f>SUM(E274:E275)</f>
        <v>123</v>
      </c>
      <c r="F272" s="100">
        <f>G272/E272</f>
        <v>10</v>
      </c>
      <c r="G272" s="100">
        <f>SUM(G274:G275)</f>
        <v>1254</v>
      </c>
      <c r="H272" s="100">
        <f>SUM(H274:H275)</f>
        <v>655</v>
      </c>
      <c r="I272" s="100">
        <f>SUM(I274:I275)</f>
        <v>599</v>
      </c>
    </row>
    <row r="273" spans="1:9" ht="13.5">
      <c r="A273" s="35"/>
      <c r="B273" s="99"/>
      <c r="C273" s="102">
        <v>4</v>
      </c>
      <c r="D273" s="104">
        <f>G273/C273</f>
        <v>6</v>
      </c>
      <c r="E273" s="102">
        <v>10</v>
      </c>
      <c r="F273" s="102">
        <f>G273/E273</f>
        <v>2</v>
      </c>
      <c r="G273" s="102">
        <v>23</v>
      </c>
      <c r="H273" s="102">
        <v>14</v>
      </c>
      <c r="I273" s="102">
        <v>9</v>
      </c>
    </row>
    <row r="274" spans="1:9" ht="13.5">
      <c r="A274" s="67" t="s">
        <v>11</v>
      </c>
      <c r="B274" s="99">
        <v>4</v>
      </c>
      <c r="C274" s="100">
        <v>39</v>
      </c>
      <c r="D274" s="100">
        <f>G274/C274</f>
        <v>32</v>
      </c>
      <c r="E274" s="100">
        <v>123</v>
      </c>
      <c r="F274" s="100">
        <f>G274/E274</f>
        <v>10</v>
      </c>
      <c r="G274" s="100">
        <v>1254</v>
      </c>
      <c r="H274" s="100">
        <v>655</v>
      </c>
      <c r="I274" s="100">
        <v>599</v>
      </c>
    </row>
    <row r="275" spans="1:9" ht="13.5">
      <c r="A275" s="67" t="s">
        <v>12</v>
      </c>
      <c r="B275" s="99" t="s">
        <v>240</v>
      </c>
      <c r="C275" s="100" t="s">
        <v>240</v>
      </c>
      <c r="D275" s="105" t="s">
        <v>431</v>
      </c>
      <c r="E275" s="100" t="s">
        <v>240</v>
      </c>
      <c r="F275" s="100" t="s">
        <v>382</v>
      </c>
      <c r="G275" s="100" t="s">
        <v>240</v>
      </c>
      <c r="H275" s="100" t="s">
        <v>240</v>
      </c>
      <c r="I275" s="100" t="s">
        <v>240</v>
      </c>
    </row>
    <row r="276" spans="1:9" ht="13.5">
      <c r="A276" s="67"/>
      <c r="B276" s="99"/>
      <c r="C276" s="100"/>
      <c r="D276" s="106"/>
      <c r="E276" s="100"/>
      <c r="F276" s="100"/>
      <c r="G276" s="100"/>
      <c r="H276" s="100"/>
      <c r="I276" s="100"/>
    </row>
    <row r="277" spans="1:9" ht="13.5">
      <c r="A277" s="85" t="s">
        <v>8</v>
      </c>
      <c r="B277" s="99">
        <f>SUM(B278:B279)</f>
        <v>7</v>
      </c>
      <c r="C277" s="100">
        <f>SUM(C278:C279)</f>
        <v>27</v>
      </c>
      <c r="D277" s="100">
        <f>G277/C277</f>
        <v>19</v>
      </c>
      <c r="E277" s="100">
        <f>SUM(E278:E279)</f>
        <v>46</v>
      </c>
      <c r="F277" s="100">
        <f>G277/E277</f>
        <v>11</v>
      </c>
      <c r="G277" s="100">
        <f>SUM(G278:G279)</f>
        <v>526</v>
      </c>
      <c r="H277" s="100">
        <f>SUM(H278:H279)</f>
        <v>249</v>
      </c>
      <c r="I277" s="100">
        <f>SUM(I278:I279)</f>
        <v>277</v>
      </c>
    </row>
    <row r="278" spans="1:9" ht="13.5">
      <c r="A278" s="67" t="s">
        <v>11</v>
      </c>
      <c r="B278" s="99">
        <v>4</v>
      </c>
      <c r="C278" s="100">
        <v>12</v>
      </c>
      <c r="D278" s="100">
        <f>G278/C278</f>
        <v>16</v>
      </c>
      <c r="E278" s="100">
        <v>20</v>
      </c>
      <c r="F278" s="100">
        <f>G278/E278</f>
        <v>9</v>
      </c>
      <c r="G278" s="100">
        <f>SUM(H278:I278)</f>
        <v>189</v>
      </c>
      <c r="H278" s="100">
        <v>98</v>
      </c>
      <c r="I278" s="100">
        <v>91</v>
      </c>
    </row>
    <row r="279" spans="1:9" ht="13.5">
      <c r="A279" s="67" t="s">
        <v>12</v>
      </c>
      <c r="B279" s="99">
        <v>3</v>
      </c>
      <c r="C279" s="100">
        <v>15</v>
      </c>
      <c r="D279" s="100">
        <f>G279/C279</f>
        <v>22</v>
      </c>
      <c r="E279" s="100">
        <v>26</v>
      </c>
      <c r="F279" s="100">
        <f>G279/E279</f>
        <v>13</v>
      </c>
      <c r="G279" s="100">
        <f>SUM(H279:I279)</f>
        <v>337</v>
      </c>
      <c r="H279" s="100">
        <v>151</v>
      </c>
      <c r="I279" s="100">
        <v>186</v>
      </c>
    </row>
    <row r="280" spans="1:9" ht="13.5">
      <c r="A280" s="67"/>
      <c r="B280" s="99"/>
      <c r="C280" s="100"/>
      <c r="D280" s="101"/>
      <c r="E280" s="100"/>
      <c r="F280" s="100"/>
      <c r="G280" s="100"/>
      <c r="H280" s="100"/>
      <c r="I280" s="100"/>
    </row>
    <row r="281" spans="1:9" ht="13.5">
      <c r="A281" s="85" t="s">
        <v>13</v>
      </c>
      <c r="B281" s="99" t="s">
        <v>240</v>
      </c>
      <c r="C281" s="100" t="s">
        <v>240</v>
      </c>
      <c r="D281" s="100" t="s">
        <v>240</v>
      </c>
      <c r="E281" s="100" t="s">
        <v>240</v>
      </c>
      <c r="F281" s="100" t="s">
        <v>240</v>
      </c>
      <c r="G281" s="100" t="s">
        <v>240</v>
      </c>
      <c r="H281" s="100" t="s">
        <v>240</v>
      </c>
      <c r="I281" s="100" t="s">
        <v>240</v>
      </c>
    </row>
    <row r="282" spans="1:9" ht="13.5">
      <c r="A282" s="67" t="s">
        <v>11</v>
      </c>
      <c r="B282" s="99" t="s">
        <v>240</v>
      </c>
      <c r="C282" s="100" t="s">
        <v>240</v>
      </c>
      <c r="D282" s="100" t="s">
        <v>240</v>
      </c>
      <c r="E282" s="100" t="s">
        <v>240</v>
      </c>
      <c r="F282" s="100" t="s">
        <v>240</v>
      </c>
      <c r="G282" s="100" t="s">
        <v>240</v>
      </c>
      <c r="H282" s="100" t="s">
        <v>240</v>
      </c>
      <c r="I282" s="100" t="s">
        <v>240</v>
      </c>
    </row>
    <row r="283" spans="1:9" ht="13.5">
      <c r="A283" s="67" t="s">
        <v>12</v>
      </c>
      <c r="B283" s="99" t="s">
        <v>240</v>
      </c>
      <c r="C283" s="100" t="s">
        <v>240</v>
      </c>
      <c r="D283" s="100" t="s">
        <v>240</v>
      </c>
      <c r="E283" s="100" t="s">
        <v>240</v>
      </c>
      <c r="F283" s="100" t="s">
        <v>240</v>
      </c>
      <c r="G283" s="100" t="s">
        <v>240</v>
      </c>
      <c r="H283" s="100" t="s">
        <v>240</v>
      </c>
      <c r="I283" s="100" t="s">
        <v>240</v>
      </c>
    </row>
    <row r="284" spans="1:9" ht="13.5">
      <c r="A284" s="89"/>
      <c r="B284" s="95"/>
      <c r="C284" s="89"/>
      <c r="D284" s="103"/>
      <c r="E284" s="89"/>
      <c r="F284" s="89"/>
      <c r="G284" s="89"/>
      <c r="H284" s="89"/>
      <c r="I284" s="89"/>
    </row>
    <row r="285" ht="13.5">
      <c r="A285" s="35" t="s">
        <v>244</v>
      </c>
    </row>
  </sheetData>
  <mergeCells count="72">
    <mergeCell ref="G256:I256"/>
    <mergeCell ref="A257:A258"/>
    <mergeCell ref="B257:B258"/>
    <mergeCell ref="C257:C258"/>
    <mergeCell ref="D257:D258"/>
    <mergeCell ref="E257:E258"/>
    <mergeCell ref="F257:F258"/>
    <mergeCell ref="G257:I257"/>
    <mergeCell ref="G195:I195"/>
    <mergeCell ref="A196:A197"/>
    <mergeCell ref="B196:B197"/>
    <mergeCell ref="C196:C197"/>
    <mergeCell ref="D196:D197"/>
    <mergeCell ref="E196:E197"/>
    <mergeCell ref="F196:F197"/>
    <mergeCell ref="G196:I196"/>
    <mergeCell ref="G131:I131"/>
    <mergeCell ref="A132:A133"/>
    <mergeCell ref="B132:B133"/>
    <mergeCell ref="C132:C133"/>
    <mergeCell ref="D132:D133"/>
    <mergeCell ref="E132:E133"/>
    <mergeCell ref="F132:F133"/>
    <mergeCell ref="G132:I132"/>
    <mergeCell ref="G100:I100"/>
    <mergeCell ref="A101:A102"/>
    <mergeCell ref="B101:B102"/>
    <mergeCell ref="C101:C102"/>
    <mergeCell ref="D101:D102"/>
    <mergeCell ref="E101:E102"/>
    <mergeCell ref="F101:F102"/>
    <mergeCell ref="G101:I101"/>
    <mergeCell ref="G67:I67"/>
    <mergeCell ref="A68:A69"/>
    <mergeCell ref="B68:B69"/>
    <mergeCell ref="C68:C69"/>
    <mergeCell ref="D68:D69"/>
    <mergeCell ref="E68:E69"/>
    <mergeCell ref="F68:F69"/>
    <mergeCell ref="G68:I68"/>
    <mergeCell ref="A3:A4"/>
    <mergeCell ref="B3:B4"/>
    <mergeCell ref="C3:C4"/>
    <mergeCell ref="G2:I2"/>
    <mergeCell ref="E3:E4"/>
    <mergeCell ref="F3:F4"/>
    <mergeCell ref="D3:D4"/>
    <mergeCell ref="G3:I3"/>
    <mergeCell ref="G35:I35"/>
    <mergeCell ref="A36:A37"/>
    <mergeCell ref="B36:B37"/>
    <mergeCell ref="C36:C37"/>
    <mergeCell ref="D36:D37"/>
    <mergeCell ref="E36:E37"/>
    <mergeCell ref="F36:F37"/>
    <mergeCell ref="G36:I36"/>
    <mergeCell ref="G163:I163"/>
    <mergeCell ref="A164:A165"/>
    <mergeCell ref="B164:B165"/>
    <mergeCell ref="C164:C165"/>
    <mergeCell ref="D164:D165"/>
    <mergeCell ref="E164:E165"/>
    <mergeCell ref="F164:F165"/>
    <mergeCell ref="G164:I164"/>
    <mergeCell ref="G225:I225"/>
    <mergeCell ref="A226:A227"/>
    <mergeCell ref="B226:B227"/>
    <mergeCell ref="C226:C227"/>
    <mergeCell ref="D226:D227"/>
    <mergeCell ref="E226:E227"/>
    <mergeCell ref="F226:F227"/>
    <mergeCell ref="G226:I226"/>
  </mergeCells>
  <printOptions/>
  <pageMargins left="0.5905511811023623" right="0.5905511811023623" top="0.7874015748031497" bottom="0.8267716535433072" header="0.3937007874015748" footer="0"/>
  <pageSetup fitToHeight="0" fitToWidth="0" horizontalDpi="600" verticalDpi="600" orientation="portrait" paperSize="9" scale="89"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dimension ref="A1:CZ92"/>
  <sheetViews>
    <sheetView zoomScaleSheetLayoutView="100" workbookViewId="0" topLeftCell="CD39">
      <selection activeCell="CK78" sqref="CK78"/>
    </sheetView>
  </sheetViews>
  <sheetFormatPr defaultColWidth="9.875" defaultRowHeight="12.75"/>
  <cols>
    <col min="1" max="1" width="12.875" style="70" customWidth="1"/>
    <col min="2" max="2" width="9.00390625" style="70" hidden="1" customWidth="1"/>
    <col min="3" max="3" width="8.00390625" style="70" hidden="1" customWidth="1"/>
    <col min="4" max="4" width="6.375" style="70" hidden="1" customWidth="1"/>
    <col min="5" max="6" width="7.75390625" style="70" hidden="1" customWidth="1"/>
    <col min="7" max="9" width="6.75390625" style="70" hidden="1" customWidth="1"/>
    <col min="10" max="12" width="7.625" style="107" hidden="1" customWidth="1"/>
    <col min="13" max="16" width="8.875" style="71" hidden="1" customWidth="1"/>
    <col min="17" max="17" width="8.75390625" style="71" hidden="1" customWidth="1"/>
    <col min="18" max="21" width="8.875" style="71" hidden="1" customWidth="1"/>
    <col min="22" max="24" width="9.00390625" style="71" hidden="1" customWidth="1"/>
    <col min="25" max="25" width="10.25390625" style="71" hidden="1" customWidth="1"/>
    <col min="26" max="26" width="8.25390625" style="71" hidden="1" customWidth="1"/>
    <col min="27" max="27" width="9.125" style="71" hidden="1" customWidth="1"/>
    <col min="28" max="28" width="8.625" style="71" hidden="1" customWidth="1"/>
    <col min="29" max="29" width="8.25390625" style="71" hidden="1" customWidth="1"/>
    <col min="30" max="30" width="9.00390625" style="71" hidden="1" customWidth="1"/>
    <col min="31" max="31" width="9.125" style="71" hidden="1" customWidth="1"/>
    <col min="32" max="32" width="8.75390625" style="71" hidden="1" customWidth="1"/>
    <col min="33" max="33" width="9.00390625" style="71" hidden="1" customWidth="1"/>
    <col min="34" max="34" width="8.875" style="71" hidden="1" customWidth="1"/>
    <col min="35" max="56" width="10.75390625" style="71" hidden="1" customWidth="1"/>
    <col min="57" max="75" width="8.25390625" style="71" hidden="1" customWidth="1"/>
    <col min="76" max="78" width="8.75390625" style="71" hidden="1" customWidth="1"/>
    <col min="79" max="92" width="8.75390625" style="71" customWidth="1"/>
    <col min="93" max="93" width="12.875" style="71" customWidth="1"/>
    <col min="94" max="94" width="10.75390625" style="71" customWidth="1"/>
    <col min="95" max="95" width="8.75390625" style="71" customWidth="1"/>
    <col min="96" max="16384" width="10.75390625" style="71" customWidth="1"/>
  </cols>
  <sheetData>
    <row r="1" spans="1:93" ht="14.25" customHeight="1">
      <c r="A1" s="69" t="s">
        <v>470</v>
      </c>
      <c r="CO1" s="69" t="s">
        <v>470</v>
      </c>
    </row>
    <row r="2" ht="14.25" customHeight="1">
      <c r="A2" s="35"/>
    </row>
    <row r="3" spans="1:104" ht="14.25" customHeight="1">
      <c r="A3" s="227" t="s">
        <v>246</v>
      </c>
      <c r="B3" s="248" t="s">
        <v>14</v>
      </c>
      <c r="C3" s="248"/>
      <c r="D3" s="248"/>
      <c r="E3" s="248"/>
      <c r="F3" s="248"/>
      <c r="G3" s="248"/>
      <c r="H3" s="248"/>
      <c r="I3" s="248"/>
      <c r="J3" s="248"/>
      <c r="K3" s="248"/>
      <c r="L3" s="248"/>
      <c r="M3" s="248" t="s">
        <v>247</v>
      </c>
      <c r="N3" s="248"/>
      <c r="O3" s="248"/>
      <c r="P3" s="248"/>
      <c r="Q3" s="248"/>
      <c r="R3" s="248"/>
      <c r="S3" s="248"/>
      <c r="T3" s="248"/>
      <c r="U3" s="248"/>
      <c r="V3" s="248"/>
      <c r="W3" s="252"/>
      <c r="X3" s="248" t="s">
        <v>248</v>
      </c>
      <c r="Y3" s="248"/>
      <c r="Z3" s="248"/>
      <c r="AA3" s="248"/>
      <c r="AB3" s="248"/>
      <c r="AC3" s="248"/>
      <c r="AD3" s="248"/>
      <c r="AE3" s="248"/>
      <c r="AF3" s="248"/>
      <c r="AG3" s="248"/>
      <c r="AH3" s="248"/>
      <c r="AI3" s="248" t="s">
        <v>344</v>
      </c>
      <c r="AJ3" s="248"/>
      <c r="AK3" s="248"/>
      <c r="AL3" s="248"/>
      <c r="AM3" s="248"/>
      <c r="AN3" s="248"/>
      <c r="AO3" s="248"/>
      <c r="AP3" s="248"/>
      <c r="AQ3" s="248"/>
      <c r="AR3" s="248"/>
      <c r="AS3" s="252"/>
      <c r="AT3" s="248" t="s">
        <v>380</v>
      </c>
      <c r="AU3" s="248"/>
      <c r="AV3" s="248"/>
      <c r="AW3" s="248"/>
      <c r="AX3" s="248"/>
      <c r="AY3" s="248"/>
      <c r="AZ3" s="248"/>
      <c r="BA3" s="248"/>
      <c r="BB3" s="248"/>
      <c r="BC3" s="248"/>
      <c r="BD3" s="252"/>
      <c r="BE3" s="239" t="s">
        <v>395</v>
      </c>
      <c r="BF3" s="248"/>
      <c r="BG3" s="248"/>
      <c r="BH3" s="248"/>
      <c r="BI3" s="248"/>
      <c r="BJ3" s="248"/>
      <c r="BK3" s="248"/>
      <c r="BL3" s="248"/>
      <c r="BM3" s="248"/>
      <c r="BN3" s="248"/>
      <c r="BO3" s="252"/>
      <c r="BP3" s="248" t="s">
        <v>513</v>
      </c>
      <c r="BQ3" s="248"/>
      <c r="BR3" s="248"/>
      <c r="BS3" s="248"/>
      <c r="BT3" s="248"/>
      <c r="BU3" s="248"/>
      <c r="BV3" s="248"/>
      <c r="BW3" s="248"/>
      <c r="BX3" s="248"/>
      <c r="BY3" s="248"/>
      <c r="BZ3" s="252"/>
      <c r="CA3" s="239" t="s">
        <v>465</v>
      </c>
      <c r="CB3" s="248"/>
      <c r="CC3" s="248"/>
      <c r="CD3" s="248"/>
      <c r="CE3" s="248"/>
      <c r="CF3" s="248"/>
      <c r="CG3" s="248"/>
      <c r="CH3" s="248"/>
      <c r="CI3" s="248"/>
      <c r="CJ3" s="248"/>
      <c r="CK3" s="252"/>
      <c r="CL3" s="67"/>
      <c r="CM3" s="67"/>
      <c r="CN3" s="67"/>
      <c r="CO3" s="227" t="s">
        <v>246</v>
      </c>
      <c r="CP3" s="239" t="s">
        <v>514</v>
      </c>
      <c r="CQ3" s="248"/>
      <c r="CR3" s="248"/>
      <c r="CS3" s="248"/>
      <c r="CT3" s="248"/>
      <c r="CU3" s="248"/>
      <c r="CV3" s="248"/>
      <c r="CW3" s="248"/>
      <c r="CX3" s="248"/>
      <c r="CY3" s="248"/>
      <c r="CZ3" s="252"/>
    </row>
    <row r="4" spans="1:104" ht="14.25" customHeight="1">
      <c r="A4" s="228"/>
      <c r="B4" s="248" t="s">
        <v>1</v>
      </c>
      <c r="C4" s="266" t="s">
        <v>252</v>
      </c>
      <c r="D4" s="248" t="s">
        <v>15</v>
      </c>
      <c r="E4" s="248"/>
      <c r="F4" s="248"/>
      <c r="G4" s="248" t="s">
        <v>16</v>
      </c>
      <c r="H4" s="248"/>
      <c r="I4" s="248"/>
      <c r="J4" s="261" t="s">
        <v>17</v>
      </c>
      <c r="K4" s="261"/>
      <c r="L4" s="261"/>
      <c r="M4" s="248" t="s">
        <v>1</v>
      </c>
      <c r="N4" s="266" t="s">
        <v>252</v>
      </c>
      <c r="O4" s="248" t="s">
        <v>15</v>
      </c>
      <c r="P4" s="248"/>
      <c r="Q4" s="248"/>
      <c r="R4" s="248" t="s">
        <v>16</v>
      </c>
      <c r="S4" s="248"/>
      <c r="T4" s="248"/>
      <c r="U4" s="248" t="s">
        <v>17</v>
      </c>
      <c r="V4" s="248"/>
      <c r="W4" s="252"/>
      <c r="X4" s="248" t="s">
        <v>1</v>
      </c>
      <c r="Y4" s="266" t="s">
        <v>252</v>
      </c>
      <c r="Z4" s="248" t="s">
        <v>15</v>
      </c>
      <c r="AA4" s="248"/>
      <c r="AB4" s="248"/>
      <c r="AC4" s="248" t="s">
        <v>16</v>
      </c>
      <c r="AD4" s="248"/>
      <c r="AE4" s="248"/>
      <c r="AF4" s="248" t="s">
        <v>17</v>
      </c>
      <c r="AG4" s="248"/>
      <c r="AH4" s="248"/>
      <c r="AI4" s="248" t="s">
        <v>1</v>
      </c>
      <c r="AJ4" s="266" t="s">
        <v>252</v>
      </c>
      <c r="AK4" s="248" t="s">
        <v>15</v>
      </c>
      <c r="AL4" s="248"/>
      <c r="AM4" s="248"/>
      <c r="AN4" s="248" t="s">
        <v>16</v>
      </c>
      <c r="AO4" s="248"/>
      <c r="AP4" s="248"/>
      <c r="AQ4" s="248" t="s">
        <v>17</v>
      </c>
      <c r="AR4" s="248"/>
      <c r="AS4" s="252"/>
      <c r="AT4" s="248" t="s">
        <v>1</v>
      </c>
      <c r="AU4" s="266" t="s">
        <v>252</v>
      </c>
      <c r="AV4" s="248" t="s">
        <v>15</v>
      </c>
      <c r="AW4" s="248"/>
      <c r="AX4" s="248"/>
      <c r="AY4" s="248" t="s">
        <v>16</v>
      </c>
      <c r="AZ4" s="248"/>
      <c r="BA4" s="248"/>
      <c r="BB4" s="248" t="s">
        <v>17</v>
      </c>
      <c r="BC4" s="248"/>
      <c r="BD4" s="252"/>
      <c r="BE4" s="239" t="s">
        <v>1</v>
      </c>
      <c r="BF4" s="266" t="s">
        <v>252</v>
      </c>
      <c r="BG4" s="248" t="s">
        <v>15</v>
      </c>
      <c r="BH4" s="248"/>
      <c r="BI4" s="248"/>
      <c r="BJ4" s="248" t="s">
        <v>16</v>
      </c>
      <c r="BK4" s="248"/>
      <c r="BL4" s="248"/>
      <c r="BM4" s="248" t="s">
        <v>17</v>
      </c>
      <c r="BN4" s="248"/>
      <c r="BO4" s="252"/>
      <c r="BP4" s="248" t="s">
        <v>1</v>
      </c>
      <c r="BQ4" s="266" t="s">
        <v>467</v>
      </c>
      <c r="BR4" s="248" t="s">
        <v>15</v>
      </c>
      <c r="BS4" s="248"/>
      <c r="BT4" s="248"/>
      <c r="BU4" s="248" t="s">
        <v>16</v>
      </c>
      <c r="BV4" s="248"/>
      <c r="BW4" s="248"/>
      <c r="BX4" s="248" t="s">
        <v>17</v>
      </c>
      <c r="BY4" s="248"/>
      <c r="BZ4" s="252"/>
      <c r="CA4" s="239" t="s">
        <v>1</v>
      </c>
      <c r="CB4" s="266" t="s">
        <v>467</v>
      </c>
      <c r="CC4" s="248" t="s">
        <v>15</v>
      </c>
      <c r="CD4" s="248"/>
      <c r="CE4" s="248"/>
      <c r="CF4" s="248" t="s">
        <v>16</v>
      </c>
      <c r="CG4" s="248"/>
      <c r="CH4" s="248"/>
      <c r="CI4" s="248" t="s">
        <v>17</v>
      </c>
      <c r="CJ4" s="248"/>
      <c r="CK4" s="252"/>
      <c r="CL4" s="67"/>
      <c r="CM4" s="67"/>
      <c r="CN4" s="67"/>
      <c r="CO4" s="228"/>
      <c r="CP4" s="239" t="s">
        <v>1</v>
      </c>
      <c r="CQ4" s="266" t="s">
        <v>467</v>
      </c>
      <c r="CR4" s="248" t="s">
        <v>520</v>
      </c>
      <c r="CS4" s="248"/>
      <c r="CT4" s="248"/>
      <c r="CU4" s="248" t="s">
        <v>16</v>
      </c>
      <c r="CV4" s="248"/>
      <c r="CW4" s="248"/>
      <c r="CX4" s="248" t="s">
        <v>17</v>
      </c>
      <c r="CY4" s="248"/>
      <c r="CZ4" s="252"/>
    </row>
    <row r="5" spans="1:104" ht="18" customHeight="1">
      <c r="A5" s="229"/>
      <c r="B5" s="249"/>
      <c r="C5" s="234"/>
      <c r="D5" s="74" t="s">
        <v>3</v>
      </c>
      <c r="E5" s="74" t="s">
        <v>4</v>
      </c>
      <c r="F5" s="74" t="s">
        <v>18</v>
      </c>
      <c r="G5" s="74" t="s">
        <v>3</v>
      </c>
      <c r="H5" s="74" t="s">
        <v>4</v>
      </c>
      <c r="I5" s="74" t="s">
        <v>18</v>
      </c>
      <c r="J5" s="109" t="s">
        <v>3</v>
      </c>
      <c r="K5" s="109" t="s">
        <v>4</v>
      </c>
      <c r="L5" s="109" t="s">
        <v>18</v>
      </c>
      <c r="M5" s="249"/>
      <c r="N5" s="234"/>
      <c r="O5" s="74" t="s">
        <v>3</v>
      </c>
      <c r="P5" s="74" t="s">
        <v>4</v>
      </c>
      <c r="Q5" s="74" t="s">
        <v>18</v>
      </c>
      <c r="R5" s="74" t="s">
        <v>3</v>
      </c>
      <c r="S5" s="74" t="s">
        <v>4</v>
      </c>
      <c r="T5" s="74" t="s">
        <v>18</v>
      </c>
      <c r="U5" s="74" t="s">
        <v>3</v>
      </c>
      <c r="V5" s="74" t="s">
        <v>4</v>
      </c>
      <c r="W5" s="75" t="s">
        <v>18</v>
      </c>
      <c r="X5" s="249"/>
      <c r="Y5" s="234"/>
      <c r="Z5" s="74" t="s">
        <v>3</v>
      </c>
      <c r="AA5" s="74" t="s">
        <v>4</v>
      </c>
      <c r="AB5" s="74" t="s">
        <v>18</v>
      </c>
      <c r="AC5" s="74" t="s">
        <v>3</v>
      </c>
      <c r="AD5" s="74" t="s">
        <v>4</v>
      </c>
      <c r="AE5" s="74" t="s">
        <v>18</v>
      </c>
      <c r="AF5" s="74" t="s">
        <v>3</v>
      </c>
      <c r="AG5" s="74" t="s">
        <v>4</v>
      </c>
      <c r="AH5" s="74" t="s">
        <v>18</v>
      </c>
      <c r="AI5" s="249"/>
      <c r="AJ5" s="234"/>
      <c r="AK5" s="74" t="s">
        <v>3</v>
      </c>
      <c r="AL5" s="74" t="s">
        <v>4</v>
      </c>
      <c r="AM5" s="74" t="s">
        <v>18</v>
      </c>
      <c r="AN5" s="74" t="s">
        <v>3</v>
      </c>
      <c r="AO5" s="74" t="s">
        <v>4</v>
      </c>
      <c r="AP5" s="74" t="s">
        <v>18</v>
      </c>
      <c r="AQ5" s="74" t="s">
        <v>3</v>
      </c>
      <c r="AR5" s="74" t="s">
        <v>4</v>
      </c>
      <c r="AS5" s="75" t="s">
        <v>18</v>
      </c>
      <c r="AT5" s="249"/>
      <c r="AU5" s="234"/>
      <c r="AV5" s="74" t="s">
        <v>3</v>
      </c>
      <c r="AW5" s="74" t="s">
        <v>4</v>
      </c>
      <c r="AX5" s="74" t="s">
        <v>18</v>
      </c>
      <c r="AY5" s="74" t="s">
        <v>3</v>
      </c>
      <c r="AZ5" s="74" t="s">
        <v>4</v>
      </c>
      <c r="BA5" s="74" t="s">
        <v>18</v>
      </c>
      <c r="BB5" s="74" t="s">
        <v>3</v>
      </c>
      <c r="BC5" s="74" t="s">
        <v>4</v>
      </c>
      <c r="BD5" s="75" t="s">
        <v>18</v>
      </c>
      <c r="BE5" s="240"/>
      <c r="BF5" s="234"/>
      <c r="BG5" s="74" t="s">
        <v>3</v>
      </c>
      <c r="BH5" s="74" t="s">
        <v>243</v>
      </c>
      <c r="BI5" s="74" t="s">
        <v>18</v>
      </c>
      <c r="BJ5" s="74" t="s">
        <v>3</v>
      </c>
      <c r="BK5" s="74" t="s">
        <v>4</v>
      </c>
      <c r="BL5" s="74" t="s">
        <v>18</v>
      </c>
      <c r="BM5" s="74" t="s">
        <v>3</v>
      </c>
      <c r="BN5" s="74" t="s">
        <v>4</v>
      </c>
      <c r="BO5" s="75" t="s">
        <v>18</v>
      </c>
      <c r="BP5" s="249"/>
      <c r="BQ5" s="234"/>
      <c r="BR5" s="74" t="s">
        <v>3</v>
      </c>
      <c r="BS5" s="74" t="s">
        <v>243</v>
      </c>
      <c r="BT5" s="74" t="s">
        <v>18</v>
      </c>
      <c r="BU5" s="74" t="s">
        <v>3</v>
      </c>
      <c r="BV5" s="74" t="s">
        <v>4</v>
      </c>
      <c r="BW5" s="74" t="s">
        <v>18</v>
      </c>
      <c r="BX5" s="74" t="s">
        <v>3</v>
      </c>
      <c r="BY5" s="74" t="s">
        <v>4</v>
      </c>
      <c r="BZ5" s="75" t="s">
        <v>18</v>
      </c>
      <c r="CA5" s="240"/>
      <c r="CB5" s="234"/>
      <c r="CC5" s="74" t="s">
        <v>3</v>
      </c>
      <c r="CD5" s="74" t="s">
        <v>4</v>
      </c>
      <c r="CE5" s="74" t="s">
        <v>18</v>
      </c>
      <c r="CF5" s="74" t="s">
        <v>3</v>
      </c>
      <c r="CG5" s="74" t="s">
        <v>4</v>
      </c>
      <c r="CH5" s="74" t="s">
        <v>18</v>
      </c>
      <c r="CI5" s="74" t="s">
        <v>3</v>
      </c>
      <c r="CJ5" s="74" t="s">
        <v>4</v>
      </c>
      <c r="CK5" s="75" t="s">
        <v>18</v>
      </c>
      <c r="CL5" s="67"/>
      <c r="CM5" s="67"/>
      <c r="CN5" s="67"/>
      <c r="CO5" s="229"/>
      <c r="CP5" s="240"/>
      <c r="CQ5" s="234"/>
      <c r="CR5" s="74" t="s">
        <v>3</v>
      </c>
      <c r="CS5" s="74" t="s">
        <v>4</v>
      </c>
      <c r="CT5" s="74" t="s">
        <v>18</v>
      </c>
      <c r="CU5" s="74" t="s">
        <v>3</v>
      </c>
      <c r="CV5" s="74" t="s">
        <v>4</v>
      </c>
      <c r="CW5" s="74" t="s">
        <v>18</v>
      </c>
      <c r="CX5" s="74" t="s">
        <v>3</v>
      </c>
      <c r="CY5" s="74" t="s">
        <v>4</v>
      </c>
      <c r="CZ5" s="75" t="s">
        <v>18</v>
      </c>
    </row>
    <row r="6" spans="1:93" ht="14.25" customHeight="1">
      <c r="A6" s="111"/>
      <c r="B6" s="77"/>
      <c r="C6" s="35"/>
      <c r="D6" s="35"/>
      <c r="E6" s="35"/>
      <c r="F6" s="35"/>
      <c r="G6" s="35"/>
      <c r="H6" s="35"/>
      <c r="I6" s="35"/>
      <c r="J6" s="112"/>
      <c r="K6" s="112"/>
      <c r="L6" s="112" t="s">
        <v>19</v>
      </c>
      <c r="M6" s="113"/>
      <c r="N6" s="55"/>
      <c r="O6" s="55"/>
      <c r="P6" s="55"/>
      <c r="Q6" s="55"/>
      <c r="R6" s="55"/>
      <c r="S6" s="55"/>
      <c r="T6" s="55"/>
      <c r="U6" s="55"/>
      <c r="V6" s="55"/>
      <c r="W6" s="55"/>
      <c r="CO6" s="111"/>
    </row>
    <row r="7" spans="1:104" s="125" customFormat="1" ht="14.25" customHeight="1">
      <c r="A7" s="114" t="s">
        <v>20</v>
      </c>
      <c r="B7" s="115">
        <v>128</v>
      </c>
      <c r="C7" s="117">
        <v>21</v>
      </c>
      <c r="D7" s="117">
        <v>209</v>
      </c>
      <c r="E7" s="117">
        <v>86</v>
      </c>
      <c r="F7" s="117">
        <v>123</v>
      </c>
      <c r="G7" s="117">
        <v>42</v>
      </c>
      <c r="H7" s="117">
        <v>22</v>
      </c>
      <c r="I7" s="117">
        <v>20</v>
      </c>
      <c r="J7" s="118">
        <v>2646</v>
      </c>
      <c r="K7" s="118">
        <v>1355</v>
      </c>
      <c r="L7" s="118">
        <v>1291</v>
      </c>
      <c r="M7" s="119">
        <v>128</v>
      </c>
      <c r="N7" s="119">
        <v>20</v>
      </c>
      <c r="O7" s="119">
        <f>P7+Q7</f>
        <v>210</v>
      </c>
      <c r="P7" s="119">
        <v>84</v>
      </c>
      <c r="Q7" s="119">
        <v>126</v>
      </c>
      <c r="R7" s="119">
        <f>S7+T7</f>
        <v>42</v>
      </c>
      <c r="S7" s="119">
        <v>21</v>
      </c>
      <c r="T7" s="119">
        <v>21</v>
      </c>
      <c r="U7" s="120">
        <v>2558</v>
      </c>
      <c r="V7" s="120">
        <v>1324</v>
      </c>
      <c r="W7" s="120">
        <v>1234</v>
      </c>
      <c r="X7" s="121">
        <f>SUM(X8:X25)</f>
        <v>124</v>
      </c>
      <c r="Y7" s="119">
        <v>20</v>
      </c>
      <c r="Z7" s="121">
        <f aca="true" t="shared" si="0" ref="Z7:AI7">SUM(Z8:Z25)</f>
        <v>202</v>
      </c>
      <c r="AA7" s="121">
        <f t="shared" si="0"/>
        <v>82</v>
      </c>
      <c r="AB7" s="121">
        <f t="shared" si="0"/>
        <v>120</v>
      </c>
      <c r="AC7" s="121">
        <f t="shared" si="0"/>
        <v>42</v>
      </c>
      <c r="AD7" s="121">
        <f t="shared" si="0"/>
        <v>21</v>
      </c>
      <c r="AE7" s="121">
        <f t="shared" si="0"/>
        <v>21</v>
      </c>
      <c r="AF7" s="121">
        <f t="shared" si="0"/>
        <v>2457</v>
      </c>
      <c r="AG7" s="121">
        <f t="shared" si="0"/>
        <v>1289</v>
      </c>
      <c r="AH7" s="121">
        <f t="shared" si="0"/>
        <v>1168</v>
      </c>
      <c r="AI7" s="122">
        <f t="shared" si="0"/>
        <v>123</v>
      </c>
      <c r="AJ7" s="122">
        <f>AQ7/AI7</f>
        <v>19</v>
      </c>
      <c r="AK7" s="122">
        <f aca="true" t="shared" si="1" ref="AK7:AT7">SUM(AK8:AK25)</f>
        <v>204</v>
      </c>
      <c r="AL7" s="122">
        <f t="shared" si="1"/>
        <v>79</v>
      </c>
      <c r="AM7" s="122">
        <f t="shared" si="1"/>
        <v>125</v>
      </c>
      <c r="AN7" s="122">
        <f t="shared" si="1"/>
        <v>41</v>
      </c>
      <c r="AO7" s="122">
        <f t="shared" si="1"/>
        <v>22</v>
      </c>
      <c r="AP7" s="122">
        <f t="shared" si="1"/>
        <v>19</v>
      </c>
      <c r="AQ7" s="123">
        <f t="shared" si="1"/>
        <v>2374</v>
      </c>
      <c r="AR7" s="123">
        <f t="shared" si="1"/>
        <v>1240</v>
      </c>
      <c r="AS7" s="123">
        <f t="shared" si="1"/>
        <v>1134</v>
      </c>
      <c r="AT7" s="122">
        <f t="shared" si="1"/>
        <v>120</v>
      </c>
      <c r="AU7" s="122">
        <f>BB7/AT7</f>
        <v>19</v>
      </c>
      <c r="AV7" s="122">
        <f aca="true" t="shared" si="2" ref="AV7:BE7">SUM(AV8:AV25)</f>
        <v>195</v>
      </c>
      <c r="AW7" s="122">
        <f t="shared" si="2"/>
        <v>75</v>
      </c>
      <c r="AX7" s="122">
        <f t="shared" si="2"/>
        <v>120</v>
      </c>
      <c r="AY7" s="122">
        <f t="shared" si="2"/>
        <v>40</v>
      </c>
      <c r="AZ7" s="122">
        <f t="shared" si="2"/>
        <v>19</v>
      </c>
      <c r="BA7" s="122">
        <f t="shared" si="2"/>
        <v>21</v>
      </c>
      <c r="BB7" s="123">
        <f t="shared" si="2"/>
        <v>2337</v>
      </c>
      <c r="BC7" s="123">
        <f t="shared" si="2"/>
        <v>1209</v>
      </c>
      <c r="BD7" s="123">
        <f t="shared" si="2"/>
        <v>1128</v>
      </c>
      <c r="BE7" s="122">
        <f t="shared" si="2"/>
        <v>117</v>
      </c>
      <c r="BF7" s="122">
        <f>BM7/BE7</f>
        <v>19</v>
      </c>
      <c r="BG7" s="122">
        <f aca="true" t="shared" si="3" ref="BG7:BO7">SUM(BG8:BG25)</f>
        <v>187</v>
      </c>
      <c r="BH7" s="122">
        <f t="shared" si="3"/>
        <v>73</v>
      </c>
      <c r="BI7" s="122">
        <f t="shared" si="3"/>
        <v>114</v>
      </c>
      <c r="BJ7" s="122">
        <f t="shared" si="3"/>
        <v>24</v>
      </c>
      <c r="BK7" s="122">
        <f t="shared" si="3"/>
        <v>14</v>
      </c>
      <c r="BL7" s="122">
        <f t="shared" si="3"/>
        <v>10</v>
      </c>
      <c r="BM7" s="124">
        <f t="shared" si="3"/>
        <v>2234</v>
      </c>
      <c r="BN7" s="124">
        <f t="shared" si="3"/>
        <v>1158</v>
      </c>
      <c r="BO7" s="124">
        <f t="shared" si="3"/>
        <v>1076</v>
      </c>
      <c r="BP7" s="122">
        <f>SUM(BP8:BP25)</f>
        <v>105</v>
      </c>
      <c r="BQ7" s="122">
        <f>BX7/BP7</f>
        <v>21</v>
      </c>
      <c r="BR7" s="122">
        <f aca="true" t="shared" si="4" ref="BR7:BZ7">SUM(BR8:BR25)</f>
        <v>170</v>
      </c>
      <c r="BS7" s="122">
        <f t="shared" si="4"/>
        <v>67</v>
      </c>
      <c r="BT7" s="122">
        <f t="shared" si="4"/>
        <v>103</v>
      </c>
      <c r="BU7" s="122">
        <f t="shared" si="4"/>
        <v>21</v>
      </c>
      <c r="BV7" s="122">
        <f t="shared" si="4"/>
        <v>11</v>
      </c>
      <c r="BW7" s="122">
        <f t="shared" si="4"/>
        <v>10</v>
      </c>
      <c r="BX7" s="123">
        <f t="shared" si="4"/>
        <v>2209</v>
      </c>
      <c r="BY7" s="123">
        <f t="shared" si="4"/>
        <v>1152</v>
      </c>
      <c r="BZ7" s="123">
        <f t="shared" si="4"/>
        <v>1057</v>
      </c>
      <c r="CA7" s="122">
        <f>SUM(CA8:CA25)</f>
        <v>105</v>
      </c>
      <c r="CB7" s="122">
        <f>CI7/CA7</f>
        <v>20</v>
      </c>
      <c r="CC7" s="122">
        <f aca="true" t="shared" si="5" ref="CC7:CK7">SUM(CC8:CC25)</f>
        <v>176</v>
      </c>
      <c r="CD7" s="122">
        <f t="shared" si="5"/>
        <v>69</v>
      </c>
      <c r="CE7" s="122">
        <f t="shared" si="5"/>
        <v>107</v>
      </c>
      <c r="CF7" s="122">
        <f t="shared" si="5"/>
        <v>20</v>
      </c>
      <c r="CG7" s="122">
        <f t="shared" si="5"/>
        <v>11</v>
      </c>
      <c r="CH7" s="122">
        <f t="shared" si="5"/>
        <v>9</v>
      </c>
      <c r="CI7" s="123">
        <f t="shared" si="5"/>
        <v>2126</v>
      </c>
      <c r="CJ7" s="123">
        <f t="shared" si="5"/>
        <v>1096</v>
      </c>
      <c r="CK7" s="123">
        <f t="shared" si="5"/>
        <v>1030</v>
      </c>
      <c r="CL7" s="123"/>
      <c r="CM7" s="123"/>
      <c r="CN7" s="123"/>
      <c r="CO7" s="114" t="s">
        <v>20</v>
      </c>
      <c r="CP7" s="122">
        <f>SUM(CP8:CP25)</f>
        <v>98</v>
      </c>
      <c r="CQ7" s="122">
        <f>CX7/CP7</f>
        <v>21</v>
      </c>
      <c r="CR7" s="122">
        <f aca="true" t="shared" si="6" ref="CR7:CZ7">SUM(CR8:CR25)</f>
        <v>157</v>
      </c>
      <c r="CS7" s="122">
        <f t="shared" si="6"/>
        <v>64</v>
      </c>
      <c r="CT7" s="122">
        <f t="shared" si="6"/>
        <v>93</v>
      </c>
      <c r="CU7" s="122">
        <f t="shared" si="6"/>
        <v>17</v>
      </c>
      <c r="CV7" s="122">
        <f t="shared" si="6"/>
        <v>10</v>
      </c>
      <c r="CW7" s="122">
        <f t="shared" si="6"/>
        <v>7</v>
      </c>
      <c r="CX7" s="123">
        <f t="shared" si="6"/>
        <v>2103</v>
      </c>
      <c r="CY7" s="123">
        <f t="shared" si="6"/>
        <v>1096</v>
      </c>
      <c r="CZ7" s="123">
        <f t="shared" si="6"/>
        <v>1007</v>
      </c>
    </row>
    <row r="8" spans="1:104" ht="14.25" customHeight="1">
      <c r="A8" s="242" t="s">
        <v>25</v>
      </c>
      <c r="B8" s="54">
        <v>7</v>
      </c>
      <c r="C8" s="49">
        <v>31</v>
      </c>
      <c r="D8" s="49">
        <v>13</v>
      </c>
      <c r="E8" s="49">
        <v>6</v>
      </c>
      <c r="F8" s="49">
        <v>7</v>
      </c>
      <c r="G8" s="49">
        <v>2</v>
      </c>
      <c r="H8" s="49">
        <v>2</v>
      </c>
      <c r="I8" s="49">
        <v>0</v>
      </c>
      <c r="J8" s="127">
        <v>220</v>
      </c>
      <c r="K8" s="127">
        <v>112</v>
      </c>
      <c r="L8" s="127">
        <v>108</v>
      </c>
      <c r="M8" s="128">
        <v>7</v>
      </c>
      <c r="N8" s="128">
        <v>31</v>
      </c>
      <c r="O8" s="128">
        <f aca="true" t="shared" si="7" ref="O8:O25">P8+Q8</f>
        <v>14</v>
      </c>
      <c r="P8" s="128">
        <v>7</v>
      </c>
      <c r="Q8" s="128">
        <v>7</v>
      </c>
      <c r="R8" s="128">
        <f aca="true" t="shared" si="8" ref="R8:R25">S8+T8</f>
        <v>2</v>
      </c>
      <c r="S8" s="128">
        <v>2</v>
      </c>
      <c r="T8" s="128">
        <v>0</v>
      </c>
      <c r="U8" s="128">
        <v>215</v>
      </c>
      <c r="V8" s="128">
        <v>110</v>
      </c>
      <c r="W8" s="128">
        <v>105</v>
      </c>
      <c r="X8" s="129">
        <v>6</v>
      </c>
      <c r="Y8" s="129">
        <v>34</v>
      </c>
      <c r="Z8" s="129">
        <v>13</v>
      </c>
      <c r="AA8" s="129">
        <v>6</v>
      </c>
      <c r="AB8" s="129">
        <v>7</v>
      </c>
      <c r="AC8" s="129">
        <v>2</v>
      </c>
      <c r="AD8" s="129">
        <v>2</v>
      </c>
      <c r="AE8" s="130" t="s">
        <v>353</v>
      </c>
      <c r="AF8" s="129">
        <v>202</v>
      </c>
      <c r="AG8" s="129">
        <v>105</v>
      </c>
      <c r="AH8" s="129">
        <v>97</v>
      </c>
      <c r="AI8" s="131">
        <v>8</v>
      </c>
      <c r="AJ8" s="131">
        <f aca="true" t="shared" si="9" ref="AJ8:AJ43">AQ8/AI8</f>
        <v>25</v>
      </c>
      <c r="AK8" s="131">
        <v>15</v>
      </c>
      <c r="AL8" s="131">
        <v>7</v>
      </c>
      <c r="AM8" s="131">
        <v>8</v>
      </c>
      <c r="AN8" s="131">
        <v>2</v>
      </c>
      <c r="AO8" s="131">
        <v>2</v>
      </c>
      <c r="AP8" s="131" t="s">
        <v>364</v>
      </c>
      <c r="AQ8" s="131">
        <v>203</v>
      </c>
      <c r="AR8" s="131">
        <v>108</v>
      </c>
      <c r="AS8" s="131">
        <v>95</v>
      </c>
      <c r="AT8" s="131">
        <v>8</v>
      </c>
      <c r="AU8" s="131">
        <f aca="true" t="shared" si="10" ref="AU8:AU25">BB8/AT8</f>
        <v>25</v>
      </c>
      <c r="AV8" s="131">
        <f>SUM(AW8:AX8)</f>
        <v>17</v>
      </c>
      <c r="AW8" s="131">
        <v>8</v>
      </c>
      <c r="AX8" s="131">
        <v>9</v>
      </c>
      <c r="AY8" s="131">
        <f>SUM(AZ8:BA8)</f>
        <v>2</v>
      </c>
      <c r="AZ8" s="131">
        <v>2</v>
      </c>
      <c r="BA8" s="131">
        <v>0</v>
      </c>
      <c r="BB8" s="131">
        <f>SUM(BC8:BD8)</f>
        <v>202</v>
      </c>
      <c r="BC8" s="131">
        <v>102</v>
      </c>
      <c r="BD8" s="131">
        <v>100</v>
      </c>
      <c r="BE8" s="131">
        <v>11</v>
      </c>
      <c r="BF8" s="131">
        <f>BM8/BE8</f>
        <v>22</v>
      </c>
      <c r="BG8" s="131">
        <f>SUM(BH8:BI8)</f>
        <v>20</v>
      </c>
      <c r="BH8" s="131">
        <v>9</v>
      </c>
      <c r="BI8" s="131">
        <v>11</v>
      </c>
      <c r="BJ8" s="131">
        <f>SUM(BK8:BL8)</f>
        <v>2</v>
      </c>
      <c r="BK8" s="131">
        <v>1</v>
      </c>
      <c r="BL8" s="131">
        <v>1</v>
      </c>
      <c r="BM8" s="131">
        <f>SUM(BN8:BO8)</f>
        <v>244</v>
      </c>
      <c r="BN8" s="131">
        <v>122</v>
      </c>
      <c r="BO8" s="131">
        <v>122</v>
      </c>
      <c r="BP8" s="131">
        <v>10</v>
      </c>
      <c r="BQ8" s="131">
        <f>BX8/BP8</f>
        <v>25</v>
      </c>
      <c r="BR8" s="131">
        <f>SUM(BS8:BT8)</f>
        <v>18</v>
      </c>
      <c r="BS8" s="131">
        <v>9</v>
      </c>
      <c r="BT8" s="131">
        <v>9</v>
      </c>
      <c r="BU8" s="131">
        <f>SUM(BV8:BW8)</f>
        <v>2</v>
      </c>
      <c r="BV8" s="131">
        <v>0</v>
      </c>
      <c r="BW8" s="131">
        <v>2</v>
      </c>
      <c r="BX8" s="131">
        <f>SUM(BY8:BZ8)</f>
        <v>246</v>
      </c>
      <c r="BY8" s="131">
        <v>123</v>
      </c>
      <c r="BZ8" s="131">
        <v>123</v>
      </c>
      <c r="CA8" s="131">
        <v>9</v>
      </c>
      <c r="CB8" s="131">
        <f>CI8/CA8</f>
        <v>24</v>
      </c>
      <c r="CC8" s="131">
        <f>SUM(CD8:CE8)</f>
        <v>18</v>
      </c>
      <c r="CD8" s="131">
        <v>10</v>
      </c>
      <c r="CE8" s="131">
        <v>8</v>
      </c>
      <c r="CF8" s="131">
        <f>SUM(CG8:CH8)</f>
        <v>1</v>
      </c>
      <c r="CG8" s="131">
        <v>0</v>
      </c>
      <c r="CH8" s="131">
        <v>1</v>
      </c>
      <c r="CI8" s="131">
        <f>SUM(CJ8:CK8)</f>
        <v>212</v>
      </c>
      <c r="CJ8" s="131">
        <v>98</v>
      </c>
      <c r="CK8" s="131">
        <v>114</v>
      </c>
      <c r="CL8" s="131"/>
      <c r="CM8" s="131"/>
      <c r="CN8" s="131"/>
      <c r="CO8" s="242" t="s">
        <v>25</v>
      </c>
      <c r="CP8" s="131">
        <v>8</v>
      </c>
      <c r="CQ8" s="131">
        <f>CX8/CP8</f>
        <v>24</v>
      </c>
      <c r="CR8" s="131">
        <f>SUM(CS8:CT8)</f>
        <v>17</v>
      </c>
      <c r="CS8" s="131">
        <v>9</v>
      </c>
      <c r="CT8" s="131">
        <v>8</v>
      </c>
      <c r="CU8" s="131">
        <f>SUM(CV8:CW8)</f>
        <v>1</v>
      </c>
      <c r="CV8" s="131">
        <v>0</v>
      </c>
      <c r="CW8" s="131">
        <v>1</v>
      </c>
      <c r="CX8" s="131">
        <f>SUM(CY8:CZ8)</f>
        <v>195</v>
      </c>
      <c r="CY8" s="131">
        <v>92</v>
      </c>
      <c r="CZ8" s="131">
        <v>103</v>
      </c>
    </row>
    <row r="9" spans="1:104" ht="14.25" customHeight="1" hidden="1">
      <c r="A9" s="126" t="s">
        <v>266</v>
      </c>
      <c r="B9" s="54">
        <v>7</v>
      </c>
      <c r="C9" s="49">
        <v>13</v>
      </c>
      <c r="D9" s="49">
        <v>13</v>
      </c>
      <c r="E9" s="49">
        <v>7</v>
      </c>
      <c r="F9" s="49">
        <v>6</v>
      </c>
      <c r="G9" s="49">
        <v>2</v>
      </c>
      <c r="H9" s="49">
        <v>1</v>
      </c>
      <c r="I9" s="49">
        <v>1</v>
      </c>
      <c r="J9" s="127">
        <v>88</v>
      </c>
      <c r="K9" s="127">
        <v>45</v>
      </c>
      <c r="L9" s="127">
        <v>43</v>
      </c>
      <c r="M9" s="128">
        <v>7</v>
      </c>
      <c r="N9" s="128">
        <v>11</v>
      </c>
      <c r="O9" s="128">
        <f t="shared" si="7"/>
        <v>12</v>
      </c>
      <c r="P9" s="128">
        <v>5</v>
      </c>
      <c r="Q9" s="128">
        <v>7</v>
      </c>
      <c r="R9" s="128">
        <f t="shared" si="8"/>
        <v>2</v>
      </c>
      <c r="S9" s="128">
        <v>1</v>
      </c>
      <c r="T9" s="128">
        <v>1</v>
      </c>
      <c r="U9" s="128">
        <v>74</v>
      </c>
      <c r="V9" s="128">
        <v>38</v>
      </c>
      <c r="W9" s="128">
        <v>36</v>
      </c>
      <c r="X9" s="129">
        <v>7</v>
      </c>
      <c r="Y9" s="129">
        <v>13</v>
      </c>
      <c r="Z9" s="129">
        <v>11</v>
      </c>
      <c r="AA9" s="129">
        <v>5</v>
      </c>
      <c r="AB9" s="129">
        <v>6</v>
      </c>
      <c r="AC9" s="129">
        <v>2</v>
      </c>
      <c r="AD9" s="129">
        <v>1</v>
      </c>
      <c r="AE9" s="129">
        <v>1</v>
      </c>
      <c r="AF9" s="129">
        <v>76</v>
      </c>
      <c r="AG9" s="129">
        <v>39</v>
      </c>
      <c r="AH9" s="129">
        <v>37</v>
      </c>
      <c r="AI9" s="131">
        <v>7</v>
      </c>
      <c r="AJ9" s="131">
        <f t="shared" si="9"/>
        <v>10</v>
      </c>
      <c r="AK9" s="131">
        <v>12</v>
      </c>
      <c r="AL9" s="131">
        <v>4</v>
      </c>
      <c r="AM9" s="131">
        <v>8</v>
      </c>
      <c r="AN9" s="131">
        <v>2</v>
      </c>
      <c r="AO9" s="131" t="s">
        <v>364</v>
      </c>
      <c r="AP9" s="131">
        <v>2</v>
      </c>
      <c r="AQ9" s="131">
        <v>70</v>
      </c>
      <c r="AR9" s="131">
        <v>38</v>
      </c>
      <c r="AS9" s="131">
        <v>32</v>
      </c>
      <c r="AT9" s="131">
        <v>7</v>
      </c>
      <c r="AU9" s="131">
        <f t="shared" si="10"/>
        <v>9</v>
      </c>
      <c r="AV9" s="131">
        <f aca="true" t="shared" si="11" ref="AV9:AV25">SUM(AW9:AX9)</f>
        <v>11</v>
      </c>
      <c r="AW9" s="131">
        <v>4</v>
      </c>
      <c r="AX9" s="131">
        <v>7</v>
      </c>
      <c r="AY9" s="131">
        <f aca="true" t="shared" si="12" ref="AY9:AY25">SUM(AZ9:BA9)</f>
        <v>2</v>
      </c>
      <c r="AZ9" s="131">
        <v>0</v>
      </c>
      <c r="BA9" s="131">
        <v>2</v>
      </c>
      <c r="BB9" s="131">
        <f aca="true" t="shared" si="13" ref="BB9:BB25">SUM(BC9:BD9)</f>
        <v>65</v>
      </c>
      <c r="BC9" s="131">
        <v>33</v>
      </c>
      <c r="BD9" s="131">
        <v>32</v>
      </c>
      <c r="BE9" s="132"/>
      <c r="BF9" s="132" t="s">
        <v>378</v>
      </c>
      <c r="BG9" s="132" t="s">
        <v>378</v>
      </c>
      <c r="BH9" s="132"/>
      <c r="BI9" s="132"/>
      <c r="BJ9" s="132" t="s">
        <v>378</v>
      </c>
      <c r="BK9" s="132"/>
      <c r="BL9" s="132"/>
      <c r="BM9" s="132" t="s">
        <v>378</v>
      </c>
      <c r="BN9" s="132"/>
      <c r="BO9" s="132"/>
      <c r="BP9" s="132"/>
      <c r="BQ9" s="132" t="s">
        <v>378</v>
      </c>
      <c r="BR9" s="132" t="s">
        <v>378</v>
      </c>
      <c r="BS9" s="132"/>
      <c r="BT9" s="132"/>
      <c r="BU9" s="132" t="s">
        <v>378</v>
      </c>
      <c r="BV9" s="132"/>
      <c r="BW9" s="132"/>
      <c r="BX9" s="132" t="s">
        <v>378</v>
      </c>
      <c r="BY9" s="132"/>
      <c r="BZ9" s="132"/>
      <c r="CA9" s="132"/>
      <c r="CB9" s="132" t="s">
        <v>378</v>
      </c>
      <c r="CC9" s="132" t="s">
        <v>378</v>
      </c>
      <c r="CD9" s="132"/>
      <c r="CE9" s="132"/>
      <c r="CF9" s="132" t="s">
        <v>378</v>
      </c>
      <c r="CG9" s="132"/>
      <c r="CH9" s="132"/>
      <c r="CI9" s="132" t="s">
        <v>378</v>
      </c>
      <c r="CJ9" s="132"/>
      <c r="CK9" s="132"/>
      <c r="CL9" s="132"/>
      <c r="CM9" s="132"/>
      <c r="CN9" s="132"/>
      <c r="CO9" s="126" t="s">
        <v>266</v>
      </c>
      <c r="CP9" s="132"/>
      <c r="CQ9" s="132" t="s">
        <v>378</v>
      </c>
      <c r="CR9" s="132" t="s">
        <v>378</v>
      </c>
      <c r="CS9" s="132"/>
      <c r="CT9" s="132"/>
      <c r="CU9" s="132" t="s">
        <v>378</v>
      </c>
      <c r="CV9" s="132"/>
      <c r="CW9" s="132"/>
      <c r="CX9" s="132" t="s">
        <v>378</v>
      </c>
      <c r="CY9" s="132"/>
      <c r="CZ9" s="132"/>
    </row>
    <row r="10" spans="1:104" ht="14.25" customHeight="1" hidden="1">
      <c r="A10" s="126" t="s">
        <v>268</v>
      </c>
      <c r="B10" s="54">
        <v>7</v>
      </c>
      <c r="C10" s="49">
        <v>27</v>
      </c>
      <c r="D10" s="49">
        <v>12</v>
      </c>
      <c r="E10" s="49">
        <v>5</v>
      </c>
      <c r="F10" s="49">
        <v>7</v>
      </c>
      <c r="G10" s="49">
        <v>3</v>
      </c>
      <c r="H10" s="49">
        <v>0</v>
      </c>
      <c r="I10" s="49">
        <v>3</v>
      </c>
      <c r="J10" s="127">
        <v>189</v>
      </c>
      <c r="K10" s="127">
        <v>82</v>
      </c>
      <c r="L10" s="127">
        <v>107</v>
      </c>
      <c r="M10" s="128">
        <v>7</v>
      </c>
      <c r="N10" s="128">
        <v>26</v>
      </c>
      <c r="O10" s="128">
        <f t="shared" si="7"/>
        <v>13</v>
      </c>
      <c r="P10" s="128">
        <v>6</v>
      </c>
      <c r="Q10" s="128">
        <v>7</v>
      </c>
      <c r="R10" s="128">
        <f t="shared" si="8"/>
        <v>3</v>
      </c>
      <c r="S10" s="128">
        <v>0</v>
      </c>
      <c r="T10" s="128">
        <v>3</v>
      </c>
      <c r="U10" s="128">
        <v>184</v>
      </c>
      <c r="V10" s="128">
        <v>88</v>
      </c>
      <c r="W10" s="128">
        <v>96</v>
      </c>
      <c r="X10" s="129">
        <v>7</v>
      </c>
      <c r="Y10" s="129">
        <v>29</v>
      </c>
      <c r="Z10" s="129">
        <v>11</v>
      </c>
      <c r="AA10" s="129">
        <v>6</v>
      </c>
      <c r="AB10" s="129">
        <v>5</v>
      </c>
      <c r="AC10" s="129">
        <v>3</v>
      </c>
      <c r="AD10" s="129">
        <v>1</v>
      </c>
      <c r="AE10" s="129">
        <v>2</v>
      </c>
      <c r="AF10" s="129">
        <v>174</v>
      </c>
      <c r="AG10" s="129">
        <v>88</v>
      </c>
      <c r="AH10" s="129">
        <v>86</v>
      </c>
      <c r="AI10" s="131">
        <v>7</v>
      </c>
      <c r="AJ10" s="131">
        <f t="shared" si="9"/>
        <v>25</v>
      </c>
      <c r="AK10" s="131">
        <v>11</v>
      </c>
      <c r="AL10" s="131">
        <v>6</v>
      </c>
      <c r="AM10" s="131">
        <v>5</v>
      </c>
      <c r="AN10" s="131">
        <v>3</v>
      </c>
      <c r="AO10" s="131">
        <v>1</v>
      </c>
      <c r="AP10" s="131">
        <v>2</v>
      </c>
      <c r="AQ10" s="131">
        <v>177</v>
      </c>
      <c r="AR10" s="131">
        <v>85</v>
      </c>
      <c r="AS10" s="131">
        <v>92</v>
      </c>
      <c r="AT10" s="132" t="s">
        <v>378</v>
      </c>
      <c r="AU10" s="132" t="s">
        <v>378</v>
      </c>
      <c r="AV10" s="132" t="s">
        <v>378</v>
      </c>
      <c r="AW10" s="132" t="s">
        <v>378</v>
      </c>
      <c r="AX10" s="132" t="s">
        <v>378</v>
      </c>
      <c r="AY10" s="132" t="s">
        <v>378</v>
      </c>
      <c r="AZ10" s="132" t="s">
        <v>378</v>
      </c>
      <c r="BA10" s="132" t="s">
        <v>378</v>
      </c>
      <c r="BB10" s="132" t="s">
        <v>378</v>
      </c>
      <c r="BC10" s="132" t="s">
        <v>378</v>
      </c>
      <c r="BD10" s="132" t="s">
        <v>378</v>
      </c>
      <c r="BE10" s="132"/>
      <c r="BF10" s="132" t="s">
        <v>378</v>
      </c>
      <c r="BG10" s="132" t="s">
        <v>378</v>
      </c>
      <c r="BH10" s="132"/>
      <c r="BI10" s="132"/>
      <c r="BJ10" s="132" t="s">
        <v>378</v>
      </c>
      <c r="BK10" s="132"/>
      <c r="BL10" s="132"/>
      <c r="BM10" s="132" t="s">
        <v>378</v>
      </c>
      <c r="BN10" s="132"/>
      <c r="BO10" s="132"/>
      <c r="BP10" s="132"/>
      <c r="BQ10" s="132" t="s">
        <v>378</v>
      </c>
      <c r="BR10" s="132" t="s">
        <v>378</v>
      </c>
      <c r="BS10" s="132"/>
      <c r="BT10" s="132"/>
      <c r="BU10" s="132" t="s">
        <v>378</v>
      </c>
      <c r="BV10" s="132"/>
      <c r="BW10" s="132"/>
      <c r="BX10" s="132" t="s">
        <v>378</v>
      </c>
      <c r="BY10" s="132"/>
      <c r="BZ10" s="132"/>
      <c r="CA10" s="132"/>
      <c r="CB10" s="132" t="s">
        <v>378</v>
      </c>
      <c r="CC10" s="132" t="s">
        <v>378</v>
      </c>
      <c r="CD10" s="132"/>
      <c r="CE10" s="132"/>
      <c r="CF10" s="132" t="s">
        <v>378</v>
      </c>
      <c r="CG10" s="132"/>
      <c r="CH10" s="132"/>
      <c r="CI10" s="132" t="s">
        <v>378</v>
      </c>
      <c r="CJ10" s="132"/>
      <c r="CK10" s="132"/>
      <c r="CL10" s="132"/>
      <c r="CM10" s="132"/>
      <c r="CN10" s="132"/>
      <c r="CO10" s="126" t="s">
        <v>268</v>
      </c>
      <c r="CP10" s="132"/>
      <c r="CQ10" s="132" t="s">
        <v>378</v>
      </c>
      <c r="CR10" s="132" t="s">
        <v>378</v>
      </c>
      <c r="CS10" s="132"/>
      <c r="CT10" s="132"/>
      <c r="CU10" s="132" t="s">
        <v>378</v>
      </c>
      <c r="CV10" s="132"/>
      <c r="CW10" s="132"/>
      <c r="CX10" s="132" t="s">
        <v>378</v>
      </c>
      <c r="CY10" s="132"/>
      <c r="CZ10" s="132"/>
    </row>
    <row r="11" spans="1:104" ht="14.25" customHeight="1" hidden="1">
      <c r="A11" s="126" t="s">
        <v>267</v>
      </c>
      <c r="B11" s="54">
        <v>7</v>
      </c>
      <c r="C11" s="49">
        <v>27</v>
      </c>
      <c r="D11" s="49">
        <v>11</v>
      </c>
      <c r="E11" s="49">
        <v>5</v>
      </c>
      <c r="F11" s="49">
        <v>6</v>
      </c>
      <c r="G11" s="49">
        <v>2</v>
      </c>
      <c r="H11" s="49">
        <v>0</v>
      </c>
      <c r="I11" s="49">
        <v>2</v>
      </c>
      <c r="J11" s="127">
        <v>189</v>
      </c>
      <c r="K11" s="127">
        <v>110</v>
      </c>
      <c r="L11" s="127">
        <v>79</v>
      </c>
      <c r="M11" s="128">
        <v>7</v>
      </c>
      <c r="N11" s="128">
        <v>25</v>
      </c>
      <c r="O11" s="128">
        <f t="shared" si="7"/>
        <v>11</v>
      </c>
      <c r="P11" s="128">
        <v>5</v>
      </c>
      <c r="Q11" s="128">
        <v>6</v>
      </c>
      <c r="R11" s="128">
        <f t="shared" si="8"/>
        <v>2</v>
      </c>
      <c r="S11" s="128">
        <v>0</v>
      </c>
      <c r="T11" s="128">
        <v>2</v>
      </c>
      <c r="U11" s="128">
        <v>174</v>
      </c>
      <c r="V11" s="128">
        <v>102</v>
      </c>
      <c r="W11" s="128">
        <v>72</v>
      </c>
      <c r="X11" s="129">
        <v>7</v>
      </c>
      <c r="Y11" s="129">
        <v>25</v>
      </c>
      <c r="Z11" s="129">
        <v>11</v>
      </c>
      <c r="AA11" s="129">
        <v>4</v>
      </c>
      <c r="AB11" s="129">
        <v>7</v>
      </c>
      <c r="AC11" s="129">
        <v>2</v>
      </c>
      <c r="AD11" s="130" t="s">
        <v>353</v>
      </c>
      <c r="AE11" s="129">
        <v>2</v>
      </c>
      <c r="AF11" s="129">
        <v>150</v>
      </c>
      <c r="AG11" s="129">
        <v>87</v>
      </c>
      <c r="AH11" s="129">
        <v>63</v>
      </c>
      <c r="AI11" s="131">
        <v>7</v>
      </c>
      <c r="AJ11" s="131">
        <f t="shared" si="9"/>
        <v>21</v>
      </c>
      <c r="AK11" s="131">
        <v>11</v>
      </c>
      <c r="AL11" s="131">
        <v>5</v>
      </c>
      <c r="AM11" s="131">
        <v>6</v>
      </c>
      <c r="AN11" s="131">
        <v>3</v>
      </c>
      <c r="AO11" s="131">
        <v>1</v>
      </c>
      <c r="AP11" s="131">
        <v>2</v>
      </c>
      <c r="AQ11" s="131">
        <v>148</v>
      </c>
      <c r="AR11" s="131">
        <v>85</v>
      </c>
      <c r="AS11" s="131">
        <v>63</v>
      </c>
      <c r="AT11" s="132" t="s">
        <v>378</v>
      </c>
      <c r="AU11" s="132" t="s">
        <v>378</v>
      </c>
      <c r="AV11" s="132" t="s">
        <v>378</v>
      </c>
      <c r="AW11" s="132" t="s">
        <v>378</v>
      </c>
      <c r="AX11" s="132" t="s">
        <v>378</v>
      </c>
      <c r="AY11" s="132" t="s">
        <v>378</v>
      </c>
      <c r="AZ11" s="132" t="s">
        <v>378</v>
      </c>
      <c r="BA11" s="132" t="s">
        <v>378</v>
      </c>
      <c r="BB11" s="132" t="s">
        <v>378</v>
      </c>
      <c r="BC11" s="132" t="s">
        <v>378</v>
      </c>
      <c r="BD11" s="132" t="s">
        <v>378</v>
      </c>
      <c r="BE11" s="132"/>
      <c r="BF11" s="132" t="s">
        <v>378</v>
      </c>
      <c r="BG11" s="132" t="s">
        <v>378</v>
      </c>
      <c r="BH11" s="132"/>
      <c r="BI11" s="132"/>
      <c r="BJ11" s="132" t="s">
        <v>378</v>
      </c>
      <c r="BK11" s="132"/>
      <c r="BL11" s="132"/>
      <c r="BM11" s="132" t="s">
        <v>378</v>
      </c>
      <c r="BN11" s="132"/>
      <c r="BO11" s="132"/>
      <c r="BP11" s="132"/>
      <c r="BQ11" s="132" t="s">
        <v>378</v>
      </c>
      <c r="BR11" s="132" t="s">
        <v>378</v>
      </c>
      <c r="BS11" s="132"/>
      <c r="BT11" s="132"/>
      <c r="BU11" s="132" t="s">
        <v>378</v>
      </c>
      <c r="BV11" s="132"/>
      <c r="BW11" s="132"/>
      <c r="BX11" s="132" t="s">
        <v>378</v>
      </c>
      <c r="BY11" s="132"/>
      <c r="BZ11" s="132"/>
      <c r="CA11" s="132"/>
      <c r="CB11" s="132" t="s">
        <v>378</v>
      </c>
      <c r="CC11" s="132" t="s">
        <v>378</v>
      </c>
      <c r="CD11" s="132"/>
      <c r="CE11" s="132"/>
      <c r="CF11" s="132" t="s">
        <v>378</v>
      </c>
      <c r="CG11" s="132"/>
      <c r="CH11" s="132"/>
      <c r="CI11" s="132" t="s">
        <v>378</v>
      </c>
      <c r="CJ11" s="132"/>
      <c r="CK11" s="132"/>
      <c r="CL11" s="132"/>
      <c r="CM11" s="132"/>
      <c r="CN11" s="132"/>
      <c r="CO11" s="126" t="s">
        <v>267</v>
      </c>
      <c r="CP11" s="132"/>
      <c r="CQ11" s="132" t="s">
        <v>378</v>
      </c>
      <c r="CR11" s="132" t="s">
        <v>378</v>
      </c>
      <c r="CS11" s="132"/>
      <c r="CT11" s="132"/>
      <c r="CU11" s="132" t="s">
        <v>378</v>
      </c>
      <c r="CV11" s="132"/>
      <c r="CW11" s="132"/>
      <c r="CX11" s="132" t="s">
        <v>378</v>
      </c>
      <c r="CY11" s="132"/>
      <c r="CZ11" s="132"/>
    </row>
    <row r="12" spans="1:104" ht="14.25" customHeight="1">
      <c r="A12" s="126" t="s">
        <v>269</v>
      </c>
      <c r="B12" s="54">
        <v>7</v>
      </c>
      <c r="C12" s="49">
        <v>19</v>
      </c>
      <c r="D12" s="49">
        <v>11</v>
      </c>
      <c r="E12" s="49">
        <v>5</v>
      </c>
      <c r="F12" s="49">
        <v>6</v>
      </c>
      <c r="G12" s="49">
        <v>2</v>
      </c>
      <c r="H12" s="49">
        <v>2</v>
      </c>
      <c r="I12" s="49">
        <v>0</v>
      </c>
      <c r="J12" s="127">
        <v>135</v>
      </c>
      <c r="K12" s="127">
        <v>73</v>
      </c>
      <c r="L12" s="127">
        <v>62</v>
      </c>
      <c r="M12" s="128">
        <v>7</v>
      </c>
      <c r="N12" s="128">
        <v>20</v>
      </c>
      <c r="O12" s="128">
        <f t="shared" si="7"/>
        <v>11</v>
      </c>
      <c r="P12" s="128">
        <v>5</v>
      </c>
      <c r="Q12" s="128">
        <v>6</v>
      </c>
      <c r="R12" s="128">
        <f t="shared" si="8"/>
        <v>2</v>
      </c>
      <c r="S12" s="128">
        <v>2</v>
      </c>
      <c r="T12" s="128">
        <v>0</v>
      </c>
      <c r="U12" s="128">
        <v>139</v>
      </c>
      <c r="V12" s="128">
        <v>80</v>
      </c>
      <c r="W12" s="128">
        <v>59</v>
      </c>
      <c r="X12" s="129">
        <v>7</v>
      </c>
      <c r="Y12" s="129">
        <v>22</v>
      </c>
      <c r="Z12" s="129">
        <v>11</v>
      </c>
      <c r="AA12" s="129">
        <v>4</v>
      </c>
      <c r="AB12" s="129">
        <v>7</v>
      </c>
      <c r="AC12" s="129">
        <v>2</v>
      </c>
      <c r="AD12" s="129">
        <v>2</v>
      </c>
      <c r="AE12" s="130" t="s">
        <v>353</v>
      </c>
      <c r="AF12" s="129">
        <v>130</v>
      </c>
      <c r="AG12" s="129">
        <v>73</v>
      </c>
      <c r="AH12" s="129">
        <v>57</v>
      </c>
      <c r="AI12" s="131">
        <v>7</v>
      </c>
      <c r="AJ12" s="131">
        <f t="shared" si="9"/>
        <v>18</v>
      </c>
      <c r="AK12" s="131">
        <v>11</v>
      </c>
      <c r="AL12" s="131">
        <v>4</v>
      </c>
      <c r="AM12" s="131">
        <v>7</v>
      </c>
      <c r="AN12" s="131">
        <v>2</v>
      </c>
      <c r="AO12" s="131">
        <v>2</v>
      </c>
      <c r="AP12" s="131" t="s">
        <v>364</v>
      </c>
      <c r="AQ12" s="131">
        <v>129</v>
      </c>
      <c r="AR12" s="131">
        <v>69</v>
      </c>
      <c r="AS12" s="131">
        <v>60</v>
      </c>
      <c r="AT12" s="131">
        <v>7</v>
      </c>
      <c r="AU12" s="131">
        <f t="shared" si="10"/>
        <v>18</v>
      </c>
      <c r="AV12" s="131">
        <f t="shared" si="11"/>
        <v>11</v>
      </c>
      <c r="AW12" s="131">
        <v>4</v>
      </c>
      <c r="AX12" s="131">
        <v>7</v>
      </c>
      <c r="AY12" s="131">
        <f t="shared" si="12"/>
        <v>2</v>
      </c>
      <c r="AZ12" s="131">
        <v>1</v>
      </c>
      <c r="BA12" s="131">
        <v>1</v>
      </c>
      <c r="BB12" s="131">
        <f t="shared" si="13"/>
        <v>124</v>
      </c>
      <c r="BC12" s="131">
        <v>66</v>
      </c>
      <c r="BD12" s="131">
        <v>58</v>
      </c>
      <c r="BE12" s="131">
        <v>8</v>
      </c>
      <c r="BF12" s="131">
        <f aca="true" t="shared" si="14" ref="BF12:BF25">BM12/BE12</f>
        <v>13</v>
      </c>
      <c r="BG12" s="131">
        <f aca="true" t="shared" si="15" ref="BG12:BG25">SUM(BH12:BI12)</f>
        <v>13</v>
      </c>
      <c r="BH12" s="131">
        <v>6</v>
      </c>
      <c r="BI12" s="131">
        <v>7</v>
      </c>
      <c r="BJ12" s="131">
        <f aca="true" t="shared" si="16" ref="BJ12:BJ25">SUM(BK12:BL12)</f>
        <v>1</v>
      </c>
      <c r="BK12" s="131">
        <v>1</v>
      </c>
      <c r="BL12" s="131">
        <v>0</v>
      </c>
      <c r="BM12" s="131">
        <f aca="true" t="shared" si="17" ref="BM12:BM25">SUM(BN12:BO12)</f>
        <v>107</v>
      </c>
      <c r="BN12" s="131">
        <v>62</v>
      </c>
      <c r="BO12" s="131">
        <v>45</v>
      </c>
      <c r="BP12" s="131">
        <v>8</v>
      </c>
      <c r="BQ12" s="131">
        <f aca="true" t="shared" si="18" ref="BQ12:BQ17">BX12/BP12</f>
        <v>14</v>
      </c>
      <c r="BR12" s="131">
        <f aca="true" t="shared" si="19" ref="BR12:BR17">SUM(BS12:BT12)</f>
        <v>12</v>
      </c>
      <c r="BS12" s="131">
        <v>5</v>
      </c>
      <c r="BT12" s="131">
        <v>7</v>
      </c>
      <c r="BU12" s="131">
        <f aca="true" t="shared" si="20" ref="BU12:BU17">SUM(BV12:BW12)</f>
        <v>2</v>
      </c>
      <c r="BV12" s="131">
        <v>1</v>
      </c>
      <c r="BW12" s="131">
        <v>1</v>
      </c>
      <c r="BX12" s="131">
        <f aca="true" t="shared" si="21" ref="BX12:BX17">SUM(BY12:BZ12)</f>
        <v>108</v>
      </c>
      <c r="BY12" s="131">
        <v>61</v>
      </c>
      <c r="BZ12" s="131">
        <v>47</v>
      </c>
      <c r="CA12" s="131">
        <v>8</v>
      </c>
      <c r="CB12" s="131">
        <f aca="true" t="shared" si="22" ref="CB12:CB17">CI12/CA12</f>
        <v>14</v>
      </c>
      <c r="CC12" s="131">
        <f aca="true" t="shared" si="23" ref="CC12:CC17">SUM(CD12:CE12)</f>
        <v>13</v>
      </c>
      <c r="CD12" s="131">
        <v>5</v>
      </c>
      <c r="CE12" s="131">
        <v>8</v>
      </c>
      <c r="CF12" s="131">
        <f aca="true" t="shared" si="24" ref="CF12:CF17">SUM(CG12:CH12)</f>
        <v>2</v>
      </c>
      <c r="CG12" s="131">
        <v>1</v>
      </c>
      <c r="CH12" s="131">
        <v>1</v>
      </c>
      <c r="CI12" s="131">
        <f aca="true" t="shared" si="25" ref="CI12:CI17">SUM(CJ12:CK12)</f>
        <v>108</v>
      </c>
      <c r="CJ12" s="131">
        <v>62</v>
      </c>
      <c r="CK12" s="131">
        <v>46</v>
      </c>
      <c r="CL12" s="131"/>
      <c r="CM12" s="131"/>
      <c r="CN12" s="131"/>
      <c r="CO12" s="126" t="s">
        <v>269</v>
      </c>
      <c r="CP12" s="131">
        <v>8</v>
      </c>
      <c r="CQ12" s="131">
        <f aca="true" t="shared" si="26" ref="CQ12:CQ25">CX12/CP12</f>
        <v>12</v>
      </c>
      <c r="CR12" s="131">
        <f aca="true" t="shared" si="27" ref="CR12:CR25">SUM(CS12:CT12)</f>
        <v>12</v>
      </c>
      <c r="CS12" s="131">
        <v>4</v>
      </c>
      <c r="CT12" s="131">
        <v>8</v>
      </c>
      <c r="CU12" s="131">
        <f aca="true" t="shared" si="28" ref="CU12:CU25">SUM(CV12:CW12)</f>
        <v>2</v>
      </c>
      <c r="CV12" s="131">
        <v>1</v>
      </c>
      <c r="CW12" s="131">
        <v>1</v>
      </c>
      <c r="CX12" s="131">
        <f aca="true" t="shared" si="29" ref="CX12:CX25">SUM(CY12:CZ12)</f>
        <v>95</v>
      </c>
      <c r="CY12" s="131">
        <v>58</v>
      </c>
      <c r="CZ12" s="131">
        <v>37</v>
      </c>
    </row>
    <row r="13" spans="1:104" ht="14.25" customHeight="1">
      <c r="A13" s="126" t="s">
        <v>271</v>
      </c>
      <c r="B13" s="54">
        <v>13</v>
      </c>
      <c r="C13" s="49">
        <v>23</v>
      </c>
      <c r="D13" s="49">
        <v>18</v>
      </c>
      <c r="E13" s="49">
        <v>6</v>
      </c>
      <c r="F13" s="49">
        <v>12</v>
      </c>
      <c r="G13" s="49">
        <v>2</v>
      </c>
      <c r="H13" s="49">
        <v>1</v>
      </c>
      <c r="I13" s="49">
        <v>1</v>
      </c>
      <c r="J13" s="127">
        <v>305</v>
      </c>
      <c r="K13" s="127">
        <v>145</v>
      </c>
      <c r="L13" s="127">
        <v>160</v>
      </c>
      <c r="M13" s="128">
        <v>12</v>
      </c>
      <c r="N13" s="128">
        <v>25</v>
      </c>
      <c r="O13" s="128">
        <f t="shared" si="7"/>
        <v>17</v>
      </c>
      <c r="P13" s="128">
        <v>6</v>
      </c>
      <c r="Q13" s="128">
        <v>11</v>
      </c>
      <c r="R13" s="128">
        <f t="shared" si="8"/>
        <v>2</v>
      </c>
      <c r="S13" s="128">
        <v>1</v>
      </c>
      <c r="T13" s="128">
        <v>1</v>
      </c>
      <c r="U13" s="128">
        <v>297</v>
      </c>
      <c r="V13" s="128">
        <v>143</v>
      </c>
      <c r="W13" s="128">
        <v>154</v>
      </c>
      <c r="X13" s="129">
        <v>12</v>
      </c>
      <c r="Y13" s="129">
        <v>26</v>
      </c>
      <c r="Z13" s="129">
        <v>18</v>
      </c>
      <c r="AA13" s="129">
        <v>7</v>
      </c>
      <c r="AB13" s="129">
        <v>11</v>
      </c>
      <c r="AC13" s="129">
        <v>2</v>
      </c>
      <c r="AD13" s="130" t="s">
        <v>353</v>
      </c>
      <c r="AE13" s="129">
        <v>2</v>
      </c>
      <c r="AF13" s="129">
        <v>287</v>
      </c>
      <c r="AG13" s="129">
        <v>141</v>
      </c>
      <c r="AH13" s="129">
        <v>146</v>
      </c>
      <c r="AI13" s="131">
        <v>12</v>
      </c>
      <c r="AJ13" s="131">
        <f t="shared" si="9"/>
        <v>24</v>
      </c>
      <c r="AK13" s="131">
        <v>19</v>
      </c>
      <c r="AL13" s="131">
        <v>6</v>
      </c>
      <c r="AM13" s="131">
        <v>13</v>
      </c>
      <c r="AN13" s="131">
        <v>2</v>
      </c>
      <c r="AO13" s="131" t="s">
        <v>364</v>
      </c>
      <c r="AP13" s="131">
        <v>2</v>
      </c>
      <c r="AQ13" s="131">
        <v>283</v>
      </c>
      <c r="AR13" s="131">
        <v>139</v>
      </c>
      <c r="AS13" s="131">
        <v>144</v>
      </c>
      <c r="AT13" s="131">
        <v>10</v>
      </c>
      <c r="AU13" s="131">
        <f t="shared" si="10"/>
        <v>26</v>
      </c>
      <c r="AV13" s="131">
        <f t="shared" si="11"/>
        <v>15</v>
      </c>
      <c r="AW13" s="131">
        <v>5</v>
      </c>
      <c r="AX13" s="131">
        <v>10</v>
      </c>
      <c r="AY13" s="131">
        <f t="shared" si="12"/>
        <v>2</v>
      </c>
      <c r="AZ13" s="131">
        <v>0</v>
      </c>
      <c r="BA13" s="131">
        <v>2</v>
      </c>
      <c r="BB13" s="131">
        <f t="shared" si="13"/>
        <v>258</v>
      </c>
      <c r="BC13" s="131">
        <v>132</v>
      </c>
      <c r="BD13" s="131">
        <v>126</v>
      </c>
      <c r="BE13" s="131">
        <v>11</v>
      </c>
      <c r="BF13" s="131">
        <f t="shared" si="14"/>
        <v>23</v>
      </c>
      <c r="BG13" s="131">
        <f t="shared" si="15"/>
        <v>17</v>
      </c>
      <c r="BH13" s="131">
        <v>5</v>
      </c>
      <c r="BI13" s="131">
        <v>12</v>
      </c>
      <c r="BJ13" s="131">
        <f t="shared" si="16"/>
        <v>1</v>
      </c>
      <c r="BK13" s="131">
        <v>0</v>
      </c>
      <c r="BL13" s="131">
        <v>1</v>
      </c>
      <c r="BM13" s="131">
        <f t="shared" si="17"/>
        <v>257</v>
      </c>
      <c r="BN13" s="131">
        <v>137</v>
      </c>
      <c r="BO13" s="131">
        <v>120</v>
      </c>
      <c r="BP13" s="131">
        <v>9</v>
      </c>
      <c r="BQ13" s="131">
        <f t="shared" si="18"/>
        <v>27</v>
      </c>
      <c r="BR13" s="131">
        <f t="shared" si="19"/>
        <v>16</v>
      </c>
      <c r="BS13" s="131">
        <v>5</v>
      </c>
      <c r="BT13" s="131">
        <v>11</v>
      </c>
      <c r="BU13" s="131">
        <f t="shared" si="20"/>
        <v>1</v>
      </c>
      <c r="BV13" s="131">
        <v>0</v>
      </c>
      <c r="BW13" s="131">
        <v>1</v>
      </c>
      <c r="BX13" s="131">
        <f t="shared" si="21"/>
        <v>247</v>
      </c>
      <c r="BY13" s="131">
        <v>125</v>
      </c>
      <c r="BZ13" s="131">
        <v>122</v>
      </c>
      <c r="CA13" s="131">
        <v>10</v>
      </c>
      <c r="CB13" s="131">
        <f t="shared" si="22"/>
        <v>24</v>
      </c>
      <c r="CC13" s="131">
        <f t="shared" si="23"/>
        <v>16</v>
      </c>
      <c r="CD13" s="131">
        <v>6</v>
      </c>
      <c r="CE13" s="131">
        <v>10</v>
      </c>
      <c r="CF13" s="131">
        <f t="shared" si="24"/>
        <v>1</v>
      </c>
      <c r="CG13" s="131">
        <v>0</v>
      </c>
      <c r="CH13" s="131">
        <v>1</v>
      </c>
      <c r="CI13" s="131">
        <f t="shared" si="25"/>
        <v>243</v>
      </c>
      <c r="CJ13" s="131">
        <v>123</v>
      </c>
      <c r="CK13" s="131">
        <v>120</v>
      </c>
      <c r="CL13" s="131"/>
      <c r="CM13" s="131"/>
      <c r="CN13" s="131"/>
      <c r="CO13" s="126" t="s">
        <v>271</v>
      </c>
      <c r="CP13" s="131">
        <v>9</v>
      </c>
      <c r="CQ13" s="131">
        <f t="shared" si="26"/>
        <v>26</v>
      </c>
      <c r="CR13" s="131">
        <f t="shared" si="27"/>
        <v>14</v>
      </c>
      <c r="CS13" s="131">
        <v>6</v>
      </c>
      <c r="CT13" s="131">
        <v>8</v>
      </c>
      <c r="CU13" s="131">
        <f t="shared" si="28"/>
        <v>1</v>
      </c>
      <c r="CV13" s="131">
        <v>0</v>
      </c>
      <c r="CW13" s="131">
        <v>1</v>
      </c>
      <c r="CX13" s="131">
        <f t="shared" si="29"/>
        <v>238</v>
      </c>
      <c r="CY13" s="131">
        <v>118</v>
      </c>
      <c r="CZ13" s="131">
        <v>120</v>
      </c>
    </row>
    <row r="14" spans="1:104" ht="14.25" customHeight="1">
      <c r="A14" s="126" t="s">
        <v>270</v>
      </c>
      <c r="B14" s="54">
        <v>4</v>
      </c>
      <c r="C14" s="49">
        <v>10</v>
      </c>
      <c r="D14" s="49">
        <v>8</v>
      </c>
      <c r="E14" s="49">
        <v>4</v>
      </c>
      <c r="F14" s="49">
        <v>4</v>
      </c>
      <c r="G14" s="49">
        <v>3</v>
      </c>
      <c r="H14" s="49">
        <v>1</v>
      </c>
      <c r="I14" s="49">
        <v>2</v>
      </c>
      <c r="J14" s="127">
        <v>38</v>
      </c>
      <c r="K14" s="127">
        <v>20</v>
      </c>
      <c r="L14" s="127">
        <v>18</v>
      </c>
      <c r="M14" s="128">
        <v>4</v>
      </c>
      <c r="N14" s="128">
        <v>10</v>
      </c>
      <c r="O14" s="128">
        <f t="shared" si="7"/>
        <v>8</v>
      </c>
      <c r="P14" s="128">
        <v>4</v>
      </c>
      <c r="Q14" s="128">
        <v>4</v>
      </c>
      <c r="R14" s="128">
        <f t="shared" si="8"/>
        <v>3</v>
      </c>
      <c r="S14" s="128">
        <v>1</v>
      </c>
      <c r="T14" s="128">
        <v>2</v>
      </c>
      <c r="U14" s="128">
        <v>40</v>
      </c>
      <c r="V14" s="128">
        <v>22</v>
      </c>
      <c r="W14" s="128">
        <v>18</v>
      </c>
      <c r="X14" s="129">
        <v>4</v>
      </c>
      <c r="Y14" s="129">
        <v>10</v>
      </c>
      <c r="Z14" s="129">
        <v>7</v>
      </c>
      <c r="AA14" s="129">
        <v>4</v>
      </c>
      <c r="AB14" s="129">
        <v>3</v>
      </c>
      <c r="AC14" s="129">
        <v>3</v>
      </c>
      <c r="AD14" s="129">
        <v>1</v>
      </c>
      <c r="AE14" s="129">
        <v>2</v>
      </c>
      <c r="AF14" s="129">
        <v>38</v>
      </c>
      <c r="AG14" s="129">
        <v>22</v>
      </c>
      <c r="AH14" s="129">
        <v>16</v>
      </c>
      <c r="AI14" s="131">
        <v>4</v>
      </c>
      <c r="AJ14" s="131">
        <f t="shared" si="9"/>
        <v>10</v>
      </c>
      <c r="AK14" s="131">
        <v>8</v>
      </c>
      <c r="AL14" s="131">
        <v>4</v>
      </c>
      <c r="AM14" s="131">
        <v>4</v>
      </c>
      <c r="AN14" s="131">
        <v>3</v>
      </c>
      <c r="AO14" s="131">
        <v>1</v>
      </c>
      <c r="AP14" s="131">
        <v>2</v>
      </c>
      <c r="AQ14" s="131">
        <v>38</v>
      </c>
      <c r="AR14" s="131">
        <v>22</v>
      </c>
      <c r="AS14" s="131">
        <v>16</v>
      </c>
      <c r="AT14" s="131">
        <v>4</v>
      </c>
      <c r="AU14" s="131">
        <f t="shared" si="10"/>
        <v>9</v>
      </c>
      <c r="AV14" s="131">
        <f t="shared" si="11"/>
        <v>7</v>
      </c>
      <c r="AW14" s="131">
        <v>3</v>
      </c>
      <c r="AX14" s="131">
        <v>4</v>
      </c>
      <c r="AY14" s="131">
        <f t="shared" si="12"/>
        <v>3</v>
      </c>
      <c r="AZ14" s="131">
        <v>1</v>
      </c>
      <c r="BA14" s="131">
        <v>2</v>
      </c>
      <c r="BB14" s="131">
        <f t="shared" si="13"/>
        <v>36</v>
      </c>
      <c r="BC14" s="131">
        <v>20</v>
      </c>
      <c r="BD14" s="131">
        <v>16</v>
      </c>
      <c r="BE14" s="131">
        <v>3</v>
      </c>
      <c r="BF14" s="131">
        <f t="shared" si="14"/>
        <v>7</v>
      </c>
      <c r="BG14" s="131">
        <f t="shared" si="15"/>
        <v>7</v>
      </c>
      <c r="BH14" s="131">
        <v>3</v>
      </c>
      <c r="BI14" s="131">
        <v>4</v>
      </c>
      <c r="BJ14" s="131">
        <f t="shared" si="16"/>
        <v>1</v>
      </c>
      <c r="BK14" s="131">
        <v>1</v>
      </c>
      <c r="BL14" s="131">
        <v>0</v>
      </c>
      <c r="BM14" s="131">
        <f t="shared" si="17"/>
        <v>22</v>
      </c>
      <c r="BN14" s="131">
        <v>12</v>
      </c>
      <c r="BO14" s="131">
        <v>10</v>
      </c>
      <c r="BP14" s="131">
        <v>3</v>
      </c>
      <c r="BQ14" s="131">
        <f t="shared" si="18"/>
        <v>7</v>
      </c>
      <c r="BR14" s="131">
        <f t="shared" si="19"/>
        <v>6</v>
      </c>
      <c r="BS14" s="131">
        <v>3</v>
      </c>
      <c r="BT14" s="131">
        <v>3</v>
      </c>
      <c r="BU14" s="131">
        <f t="shared" si="20"/>
        <v>0</v>
      </c>
      <c r="BV14" s="131">
        <v>0</v>
      </c>
      <c r="BW14" s="131">
        <v>0</v>
      </c>
      <c r="BX14" s="131">
        <f t="shared" si="21"/>
        <v>22</v>
      </c>
      <c r="BY14" s="131">
        <v>10</v>
      </c>
      <c r="BZ14" s="131">
        <v>12</v>
      </c>
      <c r="CA14" s="131">
        <v>4</v>
      </c>
      <c r="CB14" s="131">
        <f t="shared" si="22"/>
        <v>6</v>
      </c>
      <c r="CC14" s="131">
        <f t="shared" si="23"/>
        <v>7</v>
      </c>
      <c r="CD14" s="131">
        <v>3</v>
      </c>
      <c r="CE14" s="131">
        <v>4</v>
      </c>
      <c r="CF14" s="131">
        <f t="shared" si="24"/>
        <v>1</v>
      </c>
      <c r="CG14" s="131">
        <v>0</v>
      </c>
      <c r="CH14" s="131">
        <v>1</v>
      </c>
      <c r="CI14" s="131">
        <f t="shared" si="25"/>
        <v>25</v>
      </c>
      <c r="CJ14" s="131">
        <v>13</v>
      </c>
      <c r="CK14" s="131">
        <v>12</v>
      </c>
      <c r="CL14" s="131"/>
      <c r="CM14" s="131"/>
      <c r="CN14" s="131"/>
      <c r="CO14" s="126" t="s">
        <v>270</v>
      </c>
      <c r="CP14" s="131">
        <v>3</v>
      </c>
      <c r="CQ14" s="131">
        <f t="shared" si="26"/>
        <v>6</v>
      </c>
      <c r="CR14" s="131">
        <f t="shared" si="27"/>
        <v>6</v>
      </c>
      <c r="CS14" s="131">
        <v>3</v>
      </c>
      <c r="CT14" s="131">
        <v>3</v>
      </c>
      <c r="CU14" s="131">
        <f t="shared" si="28"/>
        <v>1</v>
      </c>
      <c r="CV14" s="131">
        <v>0</v>
      </c>
      <c r="CW14" s="131">
        <v>1</v>
      </c>
      <c r="CX14" s="131">
        <f t="shared" si="29"/>
        <v>18</v>
      </c>
      <c r="CY14" s="131">
        <v>8</v>
      </c>
      <c r="CZ14" s="131">
        <v>10</v>
      </c>
    </row>
    <row r="15" spans="1:104" ht="14.25" customHeight="1">
      <c r="A15" s="126" t="s">
        <v>26</v>
      </c>
      <c r="B15" s="54">
        <v>14</v>
      </c>
      <c r="C15" s="49">
        <v>29</v>
      </c>
      <c r="D15" s="49">
        <v>22</v>
      </c>
      <c r="E15" s="49">
        <v>10</v>
      </c>
      <c r="F15" s="49">
        <v>12</v>
      </c>
      <c r="G15" s="49">
        <v>3</v>
      </c>
      <c r="H15" s="49">
        <v>2</v>
      </c>
      <c r="I15" s="49">
        <v>1</v>
      </c>
      <c r="J15" s="127">
        <v>399</v>
      </c>
      <c r="K15" s="127">
        <v>202</v>
      </c>
      <c r="L15" s="127">
        <v>197</v>
      </c>
      <c r="M15" s="128">
        <v>14</v>
      </c>
      <c r="N15" s="128">
        <v>27</v>
      </c>
      <c r="O15" s="128">
        <f t="shared" si="7"/>
        <v>22</v>
      </c>
      <c r="P15" s="128">
        <v>9</v>
      </c>
      <c r="Q15" s="128">
        <v>13</v>
      </c>
      <c r="R15" s="128">
        <f t="shared" si="8"/>
        <v>3</v>
      </c>
      <c r="S15" s="128">
        <v>2</v>
      </c>
      <c r="T15" s="128">
        <v>1</v>
      </c>
      <c r="U15" s="128">
        <v>374</v>
      </c>
      <c r="V15" s="128">
        <v>184</v>
      </c>
      <c r="W15" s="128">
        <v>190</v>
      </c>
      <c r="X15" s="129">
        <v>14</v>
      </c>
      <c r="Y15" s="129">
        <v>30</v>
      </c>
      <c r="Z15" s="129">
        <v>21</v>
      </c>
      <c r="AA15" s="129">
        <v>9</v>
      </c>
      <c r="AB15" s="129">
        <v>12</v>
      </c>
      <c r="AC15" s="129">
        <v>3</v>
      </c>
      <c r="AD15" s="129">
        <v>2</v>
      </c>
      <c r="AE15" s="129">
        <v>1</v>
      </c>
      <c r="AF15" s="129">
        <v>356</v>
      </c>
      <c r="AG15" s="129">
        <v>181</v>
      </c>
      <c r="AH15" s="129">
        <v>175</v>
      </c>
      <c r="AI15" s="131">
        <v>14</v>
      </c>
      <c r="AJ15" s="131">
        <f t="shared" si="9"/>
        <v>23</v>
      </c>
      <c r="AK15" s="131">
        <v>21</v>
      </c>
      <c r="AL15" s="131">
        <v>7</v>
      </c>
      <c r="AM15" s="131">
        <v>14</v>
      </c>
      <c r="AN15" s="131">
        <v>3</v>
      </c>
      <c r="AO15" s="131">
        <v>2</v>
      </c>
      <c r="AP15" s="131">
        <v>1</v>
      </c>
      <c r="AQ15" s="131">
        <v>328</v>
      </c>
      <c r="AR15" s="131">
        <v>168</v>
      </c>
      <c r="AS15" s="131">
        <v>160</v>
      </c>
      <c r="AT15" s="131">
        <v>14</v>
      </c>
      <c r="AU15" s="131">
        <f t="shared" si="10"/>
        <v>24</v>
      </c>
      <c r="AV15" s="131">
        <f t="shared" si="11"/>
        <v>22</v>
      </c>
      <c r="AW15" s="131">
        <v>9</v>
      </c>
      <c r="AX15" s="131">
        <v>13</v>
      </c>
      <c r="AY15" s="131">
        <f t="shared" si="12"/>
        <v>3</v>
      </c>
      <c r="AZ15" s="131">
        <v>2</v>
      </c>
      <c r="BA15" s="131">
        <v>1</v>
      </c>
      <c r="BB15" s="131">
        <f t="shared" si="13"/>
        <v>332</v>
      </c>
      <c r="BC15" s="131">
        <v>178</v>
      </c>
      <c r="BD15" s="131">
        <v>154</v>
      </c>
      <c r="BE15" s="131">
        <v>14</v>
      </c>
      <c r="BF15" s="131">
        <f t="shared" si="14"/>
        <v>23</v>
      </c>
      <c r="BG15" s="131">
        <f t="shared" si="15"/>
        <v>21</v>
      </c>
      <c r="BH15" s="131">
        <v>9</v>
      </c>
      <c r="BI15" s="131">
        <v>12</v>
      </c>
      <c r="BJ15" s="131">
        <f t="shared" si="16"/>
        <v>2</v>
      </c>
      <c r="BK15" s="131">
        <v>2</v>
      </c>
      <c r="BL15" s="131">
        <v>0</v>
      </c>
      <c r="BM15" s="131">
        <f t="shared" si="17"/>
        <v>326</v>
      </c>
      <c r="BN15" s="131">
        <v>181</v>
      </c>
      <c r="BO15" s="131">
        <v>145</v>
      </c>
      <c r="BP15" s="131">
        <v>14</v>
      </c>
      <c r="BQ15" s="131">
        <f t="shared" si="18"/>
        <v>29</v>
      </c>
      <c r="BR15" s="131">
        <f t="shared" si="19"/>
        <v>22</v>
      </c>
      <c r="BS15" s="131">
        <v>8</v>
      </c>
      <c r="BT15" s="131">
        <v>14</v>
      </c>
      <c r="BU15" s="131">
        <f t="shared" si="20"/>
        <v>3</v>
      </c>
      <c r="BV15" s="131">
        <v>3</v>
      </c>
      <c r="BW15" s="131">
        <v>0</v>
      </c>
      <c r="BX15" s="131">
        <f t="shared" si="21"/>
        <v>410</v>
      </c>
      <c r="BY15" s="131">
        <v>224</v>
      </c>
      <c r="BZ15" s="131">
        <v>186</v>
      </c>
      <c r="CA15" s="131">
        <v>14</v>
      </c>
      <c r="CB15" s="131">
        <f t="shared" si="22"/>
        <v>29</v>
      </c>
      <c r="CC15" s="131">
        <f t="shared" si="23"/>
        <v>22</v>
      </c>
      <c r="CD15" s="131">
        <v>7</v>
      </c>
      <c r="CE15" s="131">
        <v>15</v>
      </c>
      <c r="CF15" s="131">
        <f t="shared" si="24"/>
        <v>2</v>
      </c>
      <c r="CG15" s="131">
        <v>2</v>
      </c>
      <c r="CH15" s="131">
        <v>0</v>
      </c>
      <c r="CI15" s="131">
        <f t="shared" si="25"/>
        <v>399</v>
      </c>
      <c r="CJ15" s="131">
        <v>214</v>
      </c>
      <c r="CK15" s="131">
        <v>185</v>
      </c>
      <c r="CL15" s="131"/>
      <c r="CM15" s="131"/>
      <c r="CN15" s="131"/>
      <c r="CO15" s="126" t="s">
        <v>26</v>
      </c>
      <c r="CP15" s="131">
        <v>15</v>
      </c>
      <c r="CQ15" s="131">
        <f t="shared" si="26"/>
        <v>27</v>
      </c>
      <c r="CR15" s="131">
        <f t="shared" si="27"/>
        <v>22</v>
      </c>
      <c r="CS15" s="131">
        <v>8</v>
      </c>
      <c r="CT15" s="131">
        <v>14</v>
      </c>
      <c r="CU15" s="131">
        <f t="shared" si="28"/>
        <v>2</v>
      </c>
      <c r="CV15" s="131">
        <v>2</v>
      </c>
      <c r="CW15" s="131">
        <v>0</v>
      </c>
      <c r="CX15" s="131">
        <f t="shared" si="29"/>
        <v>404</v>
      </c>
      <c r="CY15" s="131">
        <v>215</v>
      </c>
      <c r="CZ15" s="131">
        <v>189</v>
      </c>
    </row>
    <row r="16" spans="1:104" ht="14.25" customHeight="1">
      <c r="A16" s="126" t="s">
        <v>272</v>
      </c>
      <c r="B16" s="54">
        <v>11</v>
      </c>
      <c r="C16" s="49">
        <v>22</v>
      </c>
      <c r="D16" s="49">
        <v>16</v>
      </c>
      <c r="E16" s="49">
        <v>5</v>
      </c>
      <c r="F16" s="49">
        <v>11</v>
      </c>
      <c r="G16" s="49">
        <v>2</v>
      </c>
      <c r="H16" s="49">
        <v>1</v>
      </c>
      <c r="I16" s="49">
        <v>1</v>
      </c>
      <c r="J16" s="127">
        <v>239</v>
      </c>
      <c r="K16" s="127">
        <v>122</v>
      </c>
      <c r="L16" s="127">
        <v>117</v>
      </c>
      <c r="M16" s="128">
        <v>11</v>
      </c>
      <c r="N16" s="128">
        <v>23</v>
      </c>
      <c r="O16" s="128">
        <f t="shared" si="7"/>
        <v>16</v>
      </c>
      <c r="P16" s="128">
        <v>4</v>
      </c>
      <c r="Q16" s="128">
        <v>12</v>
      </c>
      <c r="R16" s="128">
        <f t="shared" si="8"/>
        <v>2</v>
      </c>
      <c r="S16" s="128">
        <v>1</v>
      </c>
      <c r="T16" s="128">
        <v>1</v>
      </c>
      <c r="U16" s="128">
        <v>248</v>
      </c>
      <c r="V16" s="128">
        <v>122</v>
      </c>
      <c r="W16" s="128">
        <v>126</v>
      </c>
      <c r="X16" s="129">
        <v>11</v>
      </c>
      <c r="Y16" s="129">
        <v>25</v>
      </c>
      <c r="Z16" s="129">
        <v>15</v>
      </c>
      <c r="AA16" s="129">
        <v>4</v>
      </c>
      <c r="AB16" s="129">
        <v>11</v>
      </c>
      <c r="AC16" s="129">
        <v>2</v>
      </c>
      <c r="AD16" s="129">
        <v>1</v>
      </c>
      <c r="AE16" s="129">
        <v>1</v>
      </c>
      <c r="AF16" s="129">
        <v>254</v>
      </c>
      <c r="AG16" s="129">
        <v>119</v>
      </c>
      <c r="AH16" s="129">
        <v>135</v>
      </c>
      <c r="AI16" s="131">
        <v>10</v>
      </c>
      <c r="AJ16" s="131">
        <f t="shared" si="9"/>
        <v>24</v>
      </c>
      <c r="AK16" s="131">
        <v>15</v>
      </c>
      <c r="AL16" s="131">
        <v>5</v>
      </c>
      <c r="AM16" s="131">
        <v>10</v>
      </c>
      <c r="AN16" s="131">
        <v>2</v>
      </c>
      <c r="AO16" s="131">
        <v>2</v>
      </c>
      <c r="AP16" s="131" t="s">
        <v>364</v>
      </c>
      <c r="AQ16" s="131">
        <v>242</v>
      </c>
      <c r="AR16" s="131">
        <v>113</v>
      </c>
      <c r="AS16" s="131">
        <v>129</v>
      </c>
      <c r="AT16" s="131">
        <v>11</v>
      </c>
      <c r="AU16" s="131">
        <f t="shared" si="10"/>
        <v>22</v>
      </c>
      <c r="AV16" s="131">
        <f t="shared" si="11"/>
        <v>16</v>
      </c>
      <c r="AW16" s="131">
        <v>4</v>
      </c>
      <c r="AX16" s="131">
        <v>12</v>
      </c>
      <c r="AY16" s="131">
        <f t="shared" si="12"/>
        <v>2</v>
      </c>
      <c r="AZ16" s="131">
        <v>2</v>
      </c>
      <c r="BA16" s="131">
        <v>0</v>
      </c>
      <c r="BB16" s="131">
        <f t="shared" si="13"/>
        <v>247</v>
      </c>
      <c r="BC16" s="131">
        <v>118</v>
      </c>
      <c r="BD16" s="131">
        <v>129</v>
      </c>
      <c r="BE16" s="131">
        <v>13</v>
      </c>
      <c r="BF16" s="131">
        <f t="shared" si="14"/>
        <v>21</v>
      </c>
      <c r="BG16" s="131">
        <f t="shared" si="15"/>
        <v>18</v>
      </c>
      <c r="BH16" s="131">
        <v>5</v>
      </c>
      <c r="BI16" s="131">
        <v>13</v>
      </c>
      <c r="BJ16" s="131">
        <f t="shared" si="16"/>
        <v>2</v>
      </c>
      <c r="BK16" s="131">
        <v>1</v>
      </c>
      <c r="BL16" s="131">
        <v>1</v>
      </c>
      <c r="BM16" s="131">
        <f t="shared" si="17"/>
        <v>272</v>
      </c>
      <c r="BN16" s="131">
        <v>132</v>
      </c>
      <c r="BO16" s="131">
        <v>140</v>
      </c>
      <c r="BP16" s="131">
        <v>12</v>
      </c>
      <c r="BQ16" s="131">
        <f t="shared" si="18"/>
        <v>23</v>
      </c>
      <c r="BR16" s="131">
        <f t="shared" si="19"/>
        <v>17</v>
      </c>
      <c r="BS16" s="131">
        <v>5</v>
      </c>
      <c r="BT16" s="131">
        <v>12</v>
      </c>
      <c r="BU16" s="131">
        <f t="shared" si="20"/>
        <v>2</v>
      </c>
      <c r="BV16" s="131">
        <v>1</v>
      </c>
      <c r="BW16" s="131">
        <v>1</v>
      </c>
      <c r="BX16" s="131">
        <f t="shared" si="21"/>
        <v>270</v>
      </c>
      <c r="BY16" s="131">
        <v>135</v>
      </c>
      <c r="BZ16" s="131">
        <v>135</v>
      </c>
      <c r="CA16" s="131">
        <v>11</v>
      </c>
      <c r="CB16" s="131">
        <f t="shared" si="22"/>
        <v>24</v>
      </c>
      <c r="CC16" s="131">
        <f t="shared" si="23"/>
        <v>17</v>
      </c>
      <c r="CD16" s="131">
        <v>6</v>
      </c>
      <c r="CE16" s="131">
        <v>11</v>
      </c>
      <c r="CF16" s="131">
        <f t="shared" si="24"/>
        <v>2</v>
      </c>
      <c r="CG16" s="131">
        <v>1</v>
      </c>
      <c r="CH16" s="131">
        <v>1</v>
      </c>
      <c r="CI16" s="131">
        <f t="shared" si="25"/>
        <v>260</v>
      </c>
      <c r="CJ16" s="131">
        <v>141</v>
      </c>
      <c r="CK16" s="131">
        <v>119</v>
      </c>
      <c r="CL16" s="131"/>
      <c r="CM16" s="131"/>
      <c r="CN16" s="131"/>
      <c r="CO16" s="126" t="s">
        <v>272</v>
      </c>
      <c r="CP16" s="131">
        <v>12</v>
      </c>
      <c r="CQ16" s="131">
        <f t="shared" si="26"/>
        <v>25</v>
      </c>
      <c r="CR16" s="131">
        <f t="shared" si="27"/>
        <v>17</v>
      </c>
      <c r="CS16" s="131">
        <v>8</v>
      </c>
      <c r="CT16" s="131">
        <v>9</v>
      </c>
      <c r="CU16" s="131">
        <f t="shared" si="28"/>
        <v>2</v>
      </c>
      <c r="CV16" s="131">
        <v>1</v>
      </c>
      <c r="CW16" s="131">
        <v>1</v>
      </c>
      <c r="CX16" s="131">
        <f t="shared" si="29"/>
        <v>305</v>
      </c>
      <c r="CY16" s="131">
        <v>169</v>
      </c>
      <c r="CZ16" s="131">
        <v>136</v>
      </c>
    </row>
    <row r="17" spans="1:104" ht="14.25" customHeight="1">
      <c r="A17" s="126" t="s">
        <v>274</v>
      </c>
      <c r="B17" s="54">
        <v>4</v>
      </c>
      <c r="C17" s="49">
        <v>13</v>
      </c>
      <c r="D17" s="49">
        <v>7</v>
      </c>
      <c r="E17" s="49">
        <v>3</v>
      </c>
      <c r="F17" s="49">
        <v>4</v>
      </c>
      <c r="G17" s="49">
        <v>2</v>
      </c>
      <c r="H17" s="49">
        <v>1</v>
      </c>
      <c r="I17" s="49">
        <v>1</v>
      </c>
      <c r="J17" s="127">
        <v>50</v>
      </c>
      <c r="K17" s="127">
        <v>26</v>
      </c>
      <c r="L17" s="127">
        <v>24</v>
      </c>
      <c r="M17" s="128">
        <v>5</v>
      </c>
      <c r="N17" s="128">
        <v>9</v>
      </c>
      <c r="O17" s="128">
        <f t="shared" si="7"/>
        <v>8</v>
      </c>
      <c r="P17" s="128">
        <v>3</v>
      </c>
      <c r="Q17" s="128">
        <v>5</v>
      </c>
      <c r="R17" s="128">
        <f t="shared" si="8"/>
        <v>2</v>
      </c>
      <c r="S17" s="128">
        <v>1</v>
      </c>
      <c r="T17" s="128">
        <v>1</v>
      </c>
      <c r="U17" s="128">
        <v>45</v>
      </c>
      <c r="V17" s="128">
        <v>29</v>
      </c>
      <c r="W17" s="128">
        <v>16</v>
      </c>
      <c r="X17" s="129">
        <v>5</v>
      </c>
      <c r="Y17" s="129">
        <v>10</v>
      </c>
      <c r="Z17" s="129">
        <v>8</v>
      </c>
      <c r="AA17" s="129">
        <v>3</v>
      </c>
      <c r="AB17" s="129">
        <v>5</v>
      </c>
      <c r="AC17" s="129">
        <v>2</v>
      </c>
      <c r="AD17" s="129">
        <v>1</v>
      </c>
      <c r="AE17" s="129">
        <v>1</v>
      </c>
      <c r="AF17" s="129">
        <v>48</v>
      </c>
      <c r="AG17" s="129">
        <v>31</v>
      </c>
      <c r="AH17" s="129">
        <v>17</v>
      </c>
      <c r="AI17" s="131">
        <v>5</v>
      </c>
      <c r="AJ17" s="131">
        <f t="shared" si="9"/>
        <v>10</v>
      </c>
      <c r="AK17" s="131">
        <v>8</v>
      </c>
      <c r="AL17" s="131">
        <v>2</v>
      </c>
      <c r="AM17" s="131">
        <v>6</v>
      </c>
      <c r="AN17" s="131">
        <v>2</v>
      </c>
      <c r="AO17" s="131">
        <v>1</v>
      </c>
      <c r="AP17" s="131">
        <v>1</v>
      </c>
      <c r="AQ17" s="131">
        <v>49</v>
      </c>
      <c r="AR17" s="131">
        <v>32</v>
      </c>
      <c r="AS17" s="131">
        <v>17</v>
      </c>
      <c r="AT17" s="131">
        <v>4</v>
      </c>
      <c r="AU17" s="131">
        <f t="shared" si="10"/>
        <v>9</v>
      </c>
      <c r="AV17" s="131">
        <f t="shared" si="11"/>
        <v>8</v>
      </c>
      <c r="AW17" s="131">
        <v>1</v>
      </c>
      <c r="AX17" s="131">
        <v>7</v>
      </c>
      <c r="AY17" s="131">
        <f t="shared" si="12"/>
        <v>2</v>
      </c>
      <c r="AZ17" s="131">
        <v>0</v>
      </c>
      <c r="BA17" s="131">
        <v>2</v>
      </c>
      <c r="BB17" s="131">
        <f t="shared" si="13"/>
        <v>37</v>
      </c>
      <c r="BC17" s="131">
        <v>24</v>
      </c>
      <c r="BD17" s="131">
        <v>13</v>
      </c>
      <c r="BE17" s="131">
        <v>3</v>
      </c>
      <c r="BF17" s="131">
        <f t="shared" si="14"/>
        <v>8</v>
      </c>
      <c r="BG17" s="131">
        <f t="shared" si="15"/>
        <v>6</v>
      </c>
      <c r="BH17" s="131">
        <v>2</v>
      </c>
      <c r="BI17" s="131">
        <v>4</v>
      </c>
      <c r="BJ17" s="131">
        <f t="shared" si="16"/>
        <v>1</v>
      </c>
      <c r="BK17" s="131">
        <v>0</v>
      </c>
      <c r="BL17" s="131">
        <v>1</v>
      </c>
      <c r="BM17" s="131">
        <f t="shared" si="17"/>
        <v>23</v>
      </c>
      <c r="BN17" s="131">
        <v>13</v>
      </c>
      <c r="BO17" s="131">
        <v>10</v>
      </c>
      <c r="BP17" s="131">
        <v>3</v>
      </c>
      <c r="BQ17" s="131">
        <f t="shared" si="18"/>
        <v>7</v>
      </c>
      <c r="BR17" s="131">
        <f t="shared" si="19"/>
        <v>6</v>
      </c>
      <c r="BS17" s="131">
        <v>2</v>
      </c>
      <c r="BT17" s="131">
        <v>4</v>
      </c>
      <c r="BU17" s="131">
        <f t="shared" si="20"/>
        <v>1</v>
      </c>
      <c r="BV17" s="131">
        <v>0</v>
      </c>
      <c r="BW17" s="131">
        <v>1</v>
      </c>
      <c r="BX17" s="131">
        <f t="shared" si="21"/>
        <v>20</v>
      </c>
      <c r="BY17" s="131">
        <v>9</v>
      </c>
      <c r="BZ17" s="131">
        <v>11</v>
      </c>
      <c r="CA17" s="131">
        <v>3</v>
      </c>
      <c r="CB17" s="131">
        <f t="shared" si="22"/>
        <v>5</v>
      </c>
      <c r="CC17" s="131">
        <f t="shared" si="23"/>
        <v>6</v>
      </c>
      <c r="CD17" s="131">
        <v>3</v>
      </c>
      <c r="CE17" s="131">
        <v>3</v>
      </c>
      <c r="CF17" s="131">
        <f t="shared" si="24"/>
        <v>1</v>
      </c>
      <c r="CG17" s="131">
        <v>0</v>
      </c>
      <c r="CH17" s="131">
        <v>1</v>
      </c>
      <c r="CI17" s="131">
        <f t="shared" si="25"/>
        <v>16</v>
      </c>
      <c r="CJ17" s="131">
        <v>7</v>
      </c>
      <c r="CK17" s="131">
        <v>9</v>
      </c>
      <c r="CL17" s="131"/>
      <c r="CM17" s="131"/>
      <c r="CN17" s="131"/>
      <c r="CO17" s="126" t="s">
        <v>274</v>
      </c>
      <c r="CP17" s="132" t="s">
        <v>378</v>
      </c>
      <c r="CQ17" s="132" t="s">
        <v>378</v>
      </c>
      <c r="CR17" s="132" t="s">
        <v>378</v>
      </c>
      <c r="CS17" s="132" t="s">
        <v>378</v>
      </c>
      <c r="CT17" s="132" t="s">
        <v>378</v>
      </c>
      <c r="CU17" s="132" t="s">
        <v>378</v>
      </c>
      <c r="CV17" s="132" t="s">
        <v>378</v>
      </c>
      <c r="CW17" s="132" t="s">
        <v>378</v>
      </c>
      <c r="CX17" s="132" t="s">
        <v>378</v>
      </c>
      <c r="CY17" s="132" t="s">
        <v>378</v>
      </c>
      <c r="CZ17" s="132" t="s">
        <v>378</v>
      </c>
    </row>
    <row r="18" spans="1:104" ht="14.25" customHeight="1">
      <c r="A18" s="126" t="s">
        <v>273</v>
      </c>
      <c r="B18" s="54">
        <v>7</v>
      </c>
      <c r="C18" s="49">
        <v>17</v>
      </c>
      <c r="D18" s="49">
        <v>12</v>
      </c>
      <c r="E18" s="49">
        <v>3</v>
      </c>
      <c r="F18" s="49">
        <v>9</v>
      </c>
      <c r="G18" s="49">
        <v>2</v>
      </c>
      <c r="H18" s="49">
        <v>1</v>
      </c>
      <c r="I18" s="49">
        <v>1</v>
      </c>
      <c r="J18" s="127">
        <v>121</v>
      </c>
      <c r="K18" s="127">
        <v>66</v>
      </c>
      <c r="L18" s="127">
        <v>55</v>
      </c>
      <c r="M18" s="128">
        <v>7</v>
      </c>
      <c r="N18" s="128">
        <v>17</v>
      </c>
      <c r="O18" s="128">
        <f t="shared" si="7"/>
        <v>11</v>
      </c>
      <c r="P18" s="128">
        <v>3</v>
      </c>
      <c r="Q18" s="128">
        <v>8</v>
      </c>
      <c r="R18" s="128">
        <f t="shared" si="8"/>
        <v>2</v>
      </c>
      <c r="S18" s="128">
        <v>1</v>
      </c>
      <c r="T18" s="128">
        <v>1</v>
      </c>
      <c r="U18" s="128">
        <v>116</v>
      </c>
      <c r="V18" s="128">
        <v>63</v>
      </c>
      <c r="W18" s="128">
        <v>53</v>
      </c>
      <c r="X18" s="129">
        <v>7</v>
      </c>
      <c r="Y18" s="129">
        <v>16</v>
      </c>
      <c r="Z18" s="129">
        <v>11</v>
      </c>
      <c r="AA18" s="129">
        <v>4</v>
      </c>
      <c r="AB18" s="129">
        <v>7</v>
      </c>
      <c r="AC18" s="129">
        <v>2</v>
      </c>
      <c r="AD18" s="129">
        <v>1</v>
      </c>
      <c r="AE18" s="129">
        <v>1</v>
      </c>
      <c r="AF18" s="129">
        <v>97</v>
      </c>
      <c r="AG18" s="129">
        <v>52</v>
      </c>
      <c r="AH18" s="129">
        <v>45</v>
      </c>
      <c r="AI18" s="131">
        <v>7</v>
      </c>
      <c r="AJ18" s="131">
        <f t="shared" si="9"/>
        <v>14</v>
      </c>
      <c r="AK18" s="131">
        <v>11</v>
      </c>
      <c r="AL18" s="131">
        <v>4</v>
      </c>
      <c r="AM18" s="131">
        <v>7</v>
      </c>
      <c r="AN18" s="131">
        <v>2</v>
      </c>
      <c r="AO18" s="131">
        <v>1</v>
      </c>
      <c r="AP18" s="131">
        <v>1</v>
      </c>
      <c r="AQ18" s="131">
        <v>101</v>
      </c>
      <c r="AR18" s="131">
        <v>55</v>
      </c>
      <c r="AS18" s="131">
        <v>46</v>
      </c>
      <c r="AT18" s="131">
        <v>7</v>
      </c>
      <c r="AU18" s="131">
        <f t="shared" si="10"/>
        <v>14</v>
      </c>
      <c r="AV18" s="131">
        <f t="shared" si="11"/>
        <v>11</v>
      </c>
      <c r="AW18" s="131">
        <v>4</v>
      </c>
      <c r="AX18" s="131">
        <v>7</v>
      </c>
      <c r="AY18" s="131">
        <f t="shared" si="12"/>
        <v>2</v>
      </c>
      <c r="AZ18" s="131">
        <v>1</v>
      </c>
      <c r="BA18" s="131">
        <v>1</v>
      </c>
      <c r="BB18" s="131">
        <f t="shared" si="13"/>
        <v>100</v>
      </c>
      <c r="BC18" s="131">
        <v>51</v>
      </c>
      <c r="BD18" s="131">
        <v>49</v>
      </c>
      <c r="BE18" s="131">
        <v>7</v>
      </c>
      <c r="BF18" s="131">
        <f t="shared" si="14"/>
        <v>11</v>
      </c>
      <c r="BG18" s="131">
        <f t="shared" si="15"/>
        <v>10</v>
      </c>
      <c r="BH18" s="131">
        <v>4</v>
      </c>
      <c r="BI18" s="131">
        <v>6</v>
      </c>
      <c r="BJ18" s="131">
        <f t="shared" si="16"/>
        <v>2</v>
      </c>
      <c r="BK18" s="131">
        <v>1</v>
      </c>
      <c r="BL18" s="131">
        <v>1</v>
      </c>
      <c r="BM18" s="131">
        <f t="shared" si="17"/>
        <v>78</v>
      </c>
      <c r="BN18" s="131">
        <v>38</v>
      </c>
      <c r="BO18" s="131">
        <v>40</v>
      </c>
      <c r="BP18" s="132" t="s">
        <v>378</v>
      </c>
      <c r="BQ18" s="132" t="s">
        <v>378</v>
      </c>
      <c r="BR18" s="132" t="s">
        <v>378</v>
      </c>
      <c r="BS18" s="132" t="s">
        <v>378</v>
      </c>
      <c r="BT18" s="132" t="s">
        <v>378</v>
      </c>
      <c r="BU18" s="132" t="s">
        <v>378</v>
      </c>
      <c r="BV18" s="132" t="s">
        <v>378</v>
      </c>
      <c r="BW18" s="132" t="s">
        <v>378</v>
      </c>
      <c r="BX18" s="132" t="s">
        <v>378</v>
      </c>
      <c r="BY18" s="132" t="s">
        <v>378</v>
      </c>
      <c r="BZ18" s="132" t="s">
        <v>378</v>
      </c>
      <c r="CA18" s="132" t="s">
        <v>378</v>
      </c>
      <c r="CB18" s="132" t="s">
        <v>378</v>
      </c>
      <c r="CC18" s="132" t="s">
        <v>378</v>
      </c>
      <c r="CD18" s="132" t="s">
        <v>378</v>
      </c>
      <c r="CE18" s="132" t="s">
        <v>378</v>
      </c>
      <c r="CF18" s="132" t="s">
        <v>378</v>
      </c>
      <c r="CG18" s="132" t="s">
        <v>378</v>
      </c>
      <c r="CH18" s="132" t="s">
        <v>378</v>
      </c>
      <c r="CI18" s="132" t="s">
        <v>378</v>
      </c>
      <c r="CJ18" s="132" t="s">
        <v>378</v>
      </c>
      <c r="CK18" s="132" t="s">
        <v>378</v>
      </c>
      <c r="CL18" s="132"/>
      <c r="CM18" s="132"/>
      <c r="CN18" s="132"/>
      <c r="CO18" s="126" t="s">
        <v>273</v>
      </c>
      <c r="CP18" s="132" t="s">
        <v>378</v>
      </c>
      <c r="CQ18" s="132" t="s">
        <v>378</v>
      </c>
      <c r="CR18" s="132" t="s">
        <v>378</v>
      </c>
      <c r="CS18" s="132" t="s">
        <v>378</v>
      </c>
      <c r="CT18" s="132" t="s">
        <v>378</v>
      </c>
      <c r="CU18" s="132" t="s">
        <v>378</v>
      </c>
      <c r="CV18" s="132" t="s">
        <v>378</v>
      </c>
      <c r="CW18" s="132" t="s">
        <v>378</v>
      </c>
      <c r="CX18" s="132" t="s">
        <v>378</v>
      </c>
      <c r="CY18" s="132" t="s">
        <v>378</v>
      </c>
      <c r="CZ18" s="132" t="s">
        <v>378</v>
      </c>
    </row>
    <row r="19" spans="1:104" ht="14.25" customHeight="1">
      <c r="A19" s="126" t="s">
        <v>27</v>
      </c>
      <c r="B19" s="54">
        <v>14</v>
      </c>
      <c r="C19" s="49">
        <v>26</v>
      </c>
      <c r="D19" s="49">
        <v>20</v>
      </c>
      <c r="E19" s="49">
        <v>7</v>
      </c>
      <c r="F19" s="49">
        <v>13</v>
      </c>
      <c r="G19" s="49">
        <v>3</v>
      </c>
      <c r="H19" s="49">
        <v>2</v>
      </c>
      <c r="I19" s="49">
        <v>1</v>
      </c>
      <c r="J19" s="127">
        <v>362</v>
      </c>
      <c r="K19" s="127">
        <v>195</v>
      </c>
      <c r="L19" s="127">
        <v>167</v>
      </c>
      <c r="M19" s="128">
        <v>14</v>
      </c>
      <c r="N19" s="128">
        <v>25</v>
      </c>
      <c r="O19" s="128">
        <f t="shared" si="7"/>
        <v>20</v>
      </c>
      <c r="P19" s="128">
        <v>6</v>
      </c>
      <c r="Q19" s="128">
        <v>14</v>
      </c>
      <c r="R19" s="128">
        <f t="shared" si="8"/>
        <v>3</v>
      </c>
      <c r="S19" s="128">
        <v>1</v>
      </c>
      <c r="T19" s="128">
        <v>2</v>
      </c>
      <c r="U19" s="128">
        <v>346</v>
      </c>
      <c r="V19" s="128">
        <v>190</v>
      </c>
      <c r="W19" s="128">
        <v>156</v>
      </c>
      <c r="X19" s="129">
        <v>13</v>
      </c>
      <c r="Y19" s="129">
        <v>29</v>
      </c>
      <c r="Z19" s="129">
        <v>19</v>
      </c>
      <c r="AA19" s="129">
        <v>6</v>
      </c>
      <c r="AB19" s="129">
        <v>13</v>
      </c>
      <c r="AC19" s="129">
        <v>3</v>
      </c>
      <c r="AD19" s="129">
        <v>1</v>
      </c>
      <c r="AE19" s="129">
        <v>2</v>
      </c>
      <c r="AF19" s="129">
        <v>348</v>
      </c>
      <c r="AG19" s="129">
        <v>196</v>
      </c>
      <c r="AH19" s="129">
        <v>152</v>
      </c>
      <c r="AI19" s="131">
        <v>13</v>
      </c>
      <c r="AJ19" s="131">
        <f t="shared" si="9"/>
        <v>25</v>
      </c>
      <c r="AK19" s="131">
        <v>21</v>
      </c>
      <c r="AL19" s="131">
        <v>8</v>
      </c>
      <c r="AM19" s="131">
        <v>13</v>
      </c>
      <c r="AN19" s="131">
        <v>3</v>
      </c>
      <c r="AO19" s="131">
        <v>2</v>
      </c>
      <c r="AP19" s="131">
        <v>1</v>
      </c>
      <c r="AQ19" s="131">
        <v>330</v>
      </c>
      <c r="AR19" s="131">
        <v>181</v>
      </c>
      <c r="AS19" s="131">
        <v>149</v>
      </c>
      <c r="AT19" s="131">
        <v>13</v>
      </c>
      <c r="AU19" s="131">
        <f t="shared" si="10"/>
        <v>25</v>
      </c>
      <c r="AV19" s="131">
        <f t="shared" si="11"/>
        <v>19</v>
      </c>
      <c r="AW19" s="131">
        <v>7</v>
      </c>
      <c r="AX19" s="131">
        <v>12</v>
      </c>
      <c r="AY19" s="131">
        <f t="shared" si="12"/>
        <v>3</v>
      </c>
      <c r="AZ19" s="131">
        <v>1</v>
      </c>
      <c r="BA19" s="131">
        <v>2</v>
      </c>
      <c r="BB19" s="131">
        <f t="shared" si="13"/>
        <v>330</v>
      </c>
      <c r="BC19" s="131">
        <v>176</v>
      </c>
      <c r="BD19" s="131">
        <v>154</v>
      </c>
      <c r="BE19" s="131">
        <v>13</v>
      </c>
      <c r="BF19" s="131">
        <f t="shared" si="14"/>
        <v>26</v>
      </c>
      <c r="BG19" s="131">
        <f t="shared" si="15"/>
        <v>19</v>
      </c>
      <c r="BH19" s="131">
        <v>6</v>
      </c>
      <c r="BI19" s="131">
        <v>13</v>
      </c>
      <c r="BJ19" s="131">
        <f t="shared" si="16"/>
        <v>2</v>
      </c>
      <c r="BK19" s="131">
        <v>1</v>
      </c>
      <c r="BL19" s="131">
        <v>1</v>
      </c>
      <c r="BM19" s="131">
        <f t="shared" si="17"/>
        <v>343</v>
      </c>
      <c r="BN19" s="131">
        <v>173</v>
      </c>
      <c r="BO19" s="131">
        <v>170</v>
      </c>
      <c r="BP19" s="131">
        <v>13</v>
      </c>
      <c r="BQ19" s="131">
        <f aca="true" t="shared" si="30" ref="BQ19:BQ25">BX19/BP19</f>
        <v>26</v>
      </c>
      <c r="BR19" s="131">
        <f aca="true" t="shared" si="31" ref="BR19:BR25">SUM(BS19:BT19)</f>
        <v>18</v>
      </c>
      <c r="BS19" s="131">
        <v>6</v>
      </c>
      <c r="BT19" s="131">
        <v>12</v>
      </c>
      <c r="BU19" s="131">
        <f aca="true" t="shared" si="32" ref="BU19:BU25">SUM(BV19:BW19)</f>
        <v>2</v>
      </c>
      <c r="BV19" s="131">
        <v>1</v>
      </c>
      <c r="BW19" s="131">
        <v>1</v>
      </c>
      <c r="BX19" s="131">
        <f aca="true" t="shared" si="33" ref="BX19:BX25">SUM(BY19:BZ19)</f>
        <v>343</v>
      </c>
      <c r="BY19" s="131">
        <v>177</v>
      </c>
      <c r="BZ19" s="131">
        <v>166</v>
      </c>
      <c r="CA19" s="131">
        <v>13</v>
      </c>
      <c r="CB19" s="131">
        <f aca="true" t="shared" si="34" ref="CB19:CB25">CI19/CA19</f>
        <v>26</v>
      </c>
      <c r="CC19" s="131">
        <f aca="true" t="shared" si="35" ref="CC19:CC25">SUM(CD19:CE19)</f>
        <v>19</v>
      </c>
      <c r="CD19" s="131">
        <v>6</v>
      </c>
      <c r="CE19" s="131">
        <v>13</v>
      </c>
      <c r="CF19" s="131">
        <f aca="true" t="shared" si="36" ref="CF19:CF25">SUM(CG19:CH19)</f>
        <v>2</v>
      </c>
      <c r="CG19" s="131">
        <v>2</v>
      </c>
      <c r="CH19" s="131">
        <v>0</v>
      </c>
      <c r="CI19" s="131">
        <f aca="true" t="shared" si="37" ref="CI19:CI25">SUM(CJ19:CK19)</f>
        <v>339</v>
      </c>
      <c r="CJ19" s="131">
        <v>167</v>
      </c>
      <c r="CK19" s="131">
        <v>172</v>
      </c>
      <c r="CL19" s="131"/>
      <c r="CM19" s="131"/>
      <c r="CN19" s="131"/>
      <c r="CO19" s="126" t="s">
        <v>27</v>
      </c>
      <c r="CP19" s="131">
        <v>13</v>
      </c>
      <c r="CQ19" s="131">
        <f t="shared" si="26"/>
        <v>28</v>
      </c>
      <c r="CR19" s="131">
        <f t="shared" si="27"/>
        <v>20</v>
      </c>
      <c r="CS19" s="131">
        <v>7</v>
      </c>
      <c r="CT19" s="131">
        <v>13</v>
      </c>
      <c r="CU19" s="131">
        <f t="shared" si="28"/>
        <v>2</v>
      </c>
      <c r="CV19" s="131">
        <v>2</v>
      </c>
      <c r="CW19" s="131">
        <v>0</v>
      </c>
      <c r="CX19" s="131">
        <f t="shared" si="29"/>
        <v>367</v>
      </c>
      <c r="CY19" s="131">
        <v>183</v>
      </c>
      <c r="CZ19" s="131">
        <v>184</v>
      </c>
    </row>
    <row r="20" spans="1:104" ht="14.25" customHeight="1">
      <c r="A20" s="126" t="s">
        <v>275</v>
      </c>
      <c r="B20" s="54">
        <v>5</v>
      </c>
      <c r="C20" s="49">
        <v>11</v>
      </c>
      <c r="D20" s="49">
        <v>9</v>
      </c>
      <c r="E20" s="49">
        <v>4</v>
      </c>
      <c r="F20" s="49">
        <v>5</v>
      </c>
      <c r="G20" s="49">
        <v>2</v>
      </c>
      <c r="H20" s="49">
        <v>2</v>
      </c>
      <c r="I20" s="49">
        <v>0</v>
      </c>
      <c r="J20" s="127">
        <v>55</v>
      </c>
      <c r="K20" s="127">
        <v>29</v>
      </c>
      <c r="L20" s="127">
        <v>26</v>
      </c>
      <c r="M20" s="128">
        <v>5</v>
      </c>
      <c r="N20" s="128">
        <v>10</v>
      </c>
      <c r="O20" s="128">
        <f t="shared" si="7"/>
        <v>9</v>
      </c>
      <c r="P20" s="128">
        <v>5</v>
      </c>
      <c r="Q20" s="128">
        <v>4</v>
      </c>
      <c r="R20" s="128">
        <f t="shared" si="8"/>
        <v>2</v>
      </c>
      <c r="S20" s="128">
        <v>2</v>
      </c>
      <c r="T20" s="128">
        <v>0</v>
      </c>
      <c r="U20" s="128">
        <v>48</v>
      </c>
      <c r="V20" s="128">
        <v>25</v>
      </c>
      <c r="W20" s="128">
        <v>23</v>
      </c>
      <c r="X20" s="129">
        <v>4</v>
      </c>
      <c r="Y20" s="129">
        <v>12</v>
      </c>
      <c r="Z20" s="129">
        <v>8</v>
      </c>
      <c r="AA20" s="129">
        <v>4</v>
      </c>
      <c r="AB20" s="129">
        <v>4</v>
      </c>
      <c r="AC20" s="129">
        <v>2</v>
      </c>
      <c r="AD20" s="129">
        <v>2</v>
      </c>
      <c r="AE20" s="130" t="s">
        <v>353</v>
      </c>
      <c r="AF20" s="129">
        <v>46</v>
      </c>
      <c r="AG20" s="129">
        <v>23</v>
      </c>
      <c r="AH20" s="129">
        <v>23</v>
      </c>
      <c r="AI20" s="131">
        <v>4</v>
      </c>
      <c r="AJ20" s="131">
        <f t="shared" si="9"/>
        <v>11</v>
      </c>
      <c r="AK20" s="131">
        <v>8</v>
      </c>
      <c r="AL20" s="131">
        <v>4</v>
      </c>
      <c r="AM20" s="131">
        <v>4</v>
      </c>
      <c r="AN20" s="131">
        <v>2</v>
      </c>
      <c r="AO20" s="131">
        <v>2</v>
      </c>
      <c r="AP20" s="131" t="s">
        <v>364</v>
      </c>
      <c r="AQ20" s="131">
        <v>42</v>
      </c>
      <c r="AR20" s="131">
        <v>22</v>
      </c>
      <c r="AS20" s="131">
        <v>20</v>
      </c>
      <c r="AT20" s="131">
        <v>4</v>
      </c>
      <c r="AU20" s="131">
        <f t="shared" si="10"/>
        <v>10</v>
      </c>
      <c r="AV20" s="131">
        <f t="shared" si="11"/>
        <v>7</v>
      </c>
      <c r="AW20" s="131">
        <v>3</v>
      </c>
      <c r="AX20" s="131">
        <v>4</v>
      </c>
      <c r="AY20" s="131">
        <f t="shared" si="12"/>
        <v>2</v>
      </c>
      <c r="AZ20" s="131">
        <v>2</v>
      </c>
      <c r="BA20" s="131">
        <v>0</v>
      </c>
      <c r="BB20" s="131">
        <f t="shared" si="13"/>
        <v>38</v>
      </c>
      <c r="BC20" s="131">
        <v>19</v>
      </c>
      <c r="BD20" s="131">
        <v>19</v>
      </c>
      <c r="BE20" s="131">
        <v>4</v>
      </c>
      <c r="BF20" s="131">
        <f t="shared" si="14"/>
        <v>8</v>
      </c>
      <c r="BG20" s="131">
        <f t="shared" si="15"/>
        <v>7</v>
      </c>
      <c r="BH20" s="131">
        <v>2</v>
      </c>
      <c r="BI20" s="131">
        <v>5</v>
      </c>
      <c r="BJ20" s="131">
        <f t="shared" si="16"/>
        <v>1</v>
      </c>
      <c r="BK20" s="131">
        <v>1</v>
      </c>
      <c r="BL20" s="131">
        <v>0</v>
      </c>
      <c r="BM20" s="131">
        <f t="shared" si="17"/>
        <v>33</v>
      </c>
      <c r="BN20" s="131">
        <v>19</v>
      </c>
      <c r="BO20" s="131">
        <v>14</v>
      </c>
      <c r="BP20" s="131">
        <v>3</v>
      </c>
      <c r="BQ20" s="131">
        <f t="shared" si="30"/>
        <v>9</v>
      </c>
      <c r="BR20" s="131">
        <f t="shared" si="31"/>
        <v>6</v>
      </c>
      <c r="BS20" s="131">
        <v>3</v>
      </c>
      <c r="BT20" s="131">
        <v>3</v>
      </c>
      <c r="BU20" s="131">
        <f t="shared" si="32"/>
        <v>1</v>
      </c>
      <c r="BV20" s="131">
        <v>1</v>
      </c>
      <c r="BW20" s="131">
        <v>0</v>
      </c>
      <c r="BX20" s="131">
        <f t="shared" si="33"/>
        <v>27</v>
      </c>
      <c r="BY20" s="131">
        <v>16</v>
      </c>
      <c r="BZ20" s="131">
        <v>11</v>
      </c>
      <c r="CA20" s="131">
        <v>4</v>
      </c>
      <c r="CB20" s="131">
        <f t="shared" si="34"/>
        <v>7</v>
      </c>
      <c r="CC20" s="131">
        <f t="shared" si="35"/>
        <v>8</v>
      </c>
      <c r="CD20" s="131">
        <v>3</v>
      </c>
      <c r="CE20" s="131">
        <v>5</v>
      </c>
      <c r="CF20" s="131">
        <f t="shared" si="36"/>
        <v>1</v>
      </c>
      <c r="CG20" s="131">
        <v>1</v>
      </c>
      <c r="CH20" s="131">
        <v>0</v>
      </c>
      <c r="CI20" s="131">
        <f t="shared" si="37"/>
        <v>27</v>
      </c>
      <c r="CJ20" s="131">
        <v>17</v>
      </c>
      <c r="CK20" s="131">
        <v>10</v>
      </c>
      <c r="CL20" s="131"/>
      <c r="CM20" s="131"/>
      <c r="CN20" s="131"/>
      <c r="CO20" s="126" t="s">
        <v>275</v>
      </c>
      <c r="CP20" s="132" t="s">
        <v>378</v>
      </c>
      <c r="CQ20" s="132" t="s">
        <v>378</v>
      </c>
      <c r="CR20" s="132" t="s">
        <v>378</v>
      </c>
      <c r="CS20" s="132" t="s">
        <v>378</v>
      </c>
      <c r="CT20" s="132" t="s">
        <v>378</v>
      </c>
      <c r="CU20" s="132" t="s">
        <v>378</v>
      </c>
      <c r="CV20" s="132" t="s">
        <v>378</v>
      </c>
      <c r="CW20" s="132" t="s">
        <v>378</v>
      </c>
      <c r="CX20" s="132" t="s">
        <v>378</v>
      </c>
      <c r="CY20" s="132" t="s">
        <v>378</v>
      </c>
      <c r="CZ20" s="132" t="s">
        <v>378</v>
      </c>
    </row>
    <row r="21" spans="1:104" ht="14.25" customHeight="1">
      <c r="A21" s="126" t="s">
        <v>277</v>
      </c>
      <c r="B21" s="54">
        <v>4</v>
      </c>
      <c r="C21" s="49">
        <v>9</v>
      </c>
      <c r="D21" s="49">
        <v>7</v>
      </c>
      <c r="E21" s="49">
        <v>4</v>
      </c>
      <c r="F21" s="49">
        <v>3</v>
      </c>
      <c r="G21" s="49">
        <v>3</v>
      </c>
      <c r="H21" s="49">
        <v>2</v>
      </c>
      <c r="I21" s="49">
        <v>1</v>
      </c>
      <c r="J21" s="127">
        <v>35</v>
      </c>
      <c r="K21" s="127">
        <v>16</v>
      </c>
      <c r="L21" s="127">
        <v>19</v>
      </c>
      <c r="M21" s="128">
        <v>3</v>
      </c>
      <c r="N21" s="128">
        <v>10</v>
      </c>
      <c r="O21" s="128">
        <f t="shared" si="7"/>
        <v>7</v>
      </c>
      <c r="P21" s="128">
        <v>3</v>
      </c>
      <c r="Q21" s="128">
        <v>4</v>
      </c>
      <c r="R21" s="128">
        <f t="shared" si="8"/>
        <v>3</v>
      </c>
      <c r="S21" s="128">
        <v>2</v>
      </c>
      <c r="T21" s="128">
        <v>1</v>
      </c>
      <c r="U21" s="128">
        <v>31</v>
      </c>
      <c r="V21" s="128">
        <v>14</v>
      </c>
      <c r="W21" s="128">
        <v>17</v>
      </c>
      <c r="X21" s="129">
        <v>3</v>
      </c>
      <c r="Y21" s="129">
        <v>11</v>
      </c>
      <c r="Z21" s="129">
        <v>6</v>
      </c>
      <c r="AA21" s="129">
        <v>3</v>
      </c>
      <c r="AB21" s="129">
        <v>3</v>
      </c>
      <c r="AC21" s="129">
        <v>3</v>
      </c>
      <c r="AD21" s="129">
        <v>1</v>
      </c>
      <c r="AE21" s="129">
        <v>2</v>
      </c>
      <c r="AF21" s="129">
        <v>32</v>
      </c>
      <c r="AG21" s="129">
        <v>16</v>
      </c>
      <c r="AH21" s="129">
        <v>16</v>
      </c>
      <c r="AI21" s="131">
        <v>4</v>
      </c>
      <c r="AJ21" s="131">
        <f t="shared" si="9"/>
        <v>8</v>
      </c>
      <c r="AK21" s="131">
        <v>7</v>
      </c>
      <c r="AL21" s="131">
        <v>3</v>
      </c>
      <c r="AM21" s="131">
        <v>4</v>
      </c>
      <c r="AN21" s="131">
        <v>3</v>
      </c>
      <c r="AO21" s="131" t="s">
        <v>364</v>
      </c>
      <c r="AP21" s="131">
        <v>3</v>
      </c>
      <c r="AQ21" s="131">
        <v>30</v>
      </c>
      <c r="AR21" s="131">
        <v>16</v>
      </c>
      <c r="AS21" s="131">
        <v>14</v>
      </c>
      <c r="AT21" s="131">
        <v>4</v>
      </c>
      <c r="AU21" s="131">
        <f t="shared" si="10"/>
        <v>8</v>
      </c>
      <c r="AV21" s="131">
        <f t="shared" si="11"/>
        <v>7</v>
      </c>
      <c r="AW21" s="131">
        <v>4</v>
      </c>
      <c r="AX21" s="131">
        <v>3</v>
      </c>
      <c r="AY21" s="131">
        <f t="shared" si="12"/>
        <v>3</v>
      </c>
      <c r="AZ21" s="131">
        <v>0</v>
      </c>
      <c r="BA21" s="131">
        <v>3</v>
      </c>
      <c r="BB21" s="131">
        <f t="shared" si="13"/>
        <v>30</v>
      </c>
      <c r="BC21" s="131">
        <v>16</v>
      </c>
      <c r="BD21" s="131">
        <v>14</v>
      </c>
      <c r="BE21" s="131">
        <v>3</v>
      </c>
      <c r="BF21" s="131">
        <f t="shared" si="14"/>
        <v>9</v>
      </c>
      <c r="BG21" s="131">
        <f t="shared" si="15"/>
        <v>6</v>
      </c>
      <c r="BH21" s="131">
        <v>3</v>
      </c>
      <c r="BI21" s="131">
        <v>3</v>
      </c>
      <c r="BJ21" s="131">
        <f t="shared" si="16"/>
        <v>1</v>
      </c>
      <c r="BK21" s="131">
        <v>0</v>
      </c>
      <c r="BL21" s="131">
        <v>1</v>
      </c>
      <c r="BM21" s="131">
        <f t="shared" si="17"/>
        <v>27</v>
      </c>
      <c r="BN21" s="131">
        <v>14</v>
      </c>
      <c r="BO21" s="131">
        <v>13</v>
      </c>
      <c r="BP21" s="131">
        <v>3</v>
      </c>
      <c r="BQ21" s="131">
        <f t="shared" si="30"/>
        <v>9</v>
      </c>
      <c r="BR21" s="131">
        <f t="shared" si="31"/>
        <v>6</v>
      </c>
      <c r="BS21" s="131">
        <v>3</v>
      </c>
      <c r="BT21" s="131">
        <v>3</v>
      </c>
      <c r="BU21" s="131">
        <f t="shared" si="32"/>
        <v>0</v>
      </c>
      <c r="BV21" s="131">
        <v>0</v>
      </c>
      <c r="BW21" s="131">
        <v>0</v>
      </c>
      <c r="BX21" s="131">
        <f t="shared" si="33"/>
        <v>28</v>
      </c>
      <c r="BY21" s="131">
        <v>16</v>
      </c>
      <c r="BZ21" s="131">
        <v>12</v>
      </c>
      <c r="CA21" s="131">
        <v>3</v>
      </c>
      <c r="CB21" s="131">
        <f t="shared" si="34"/>
        <v>9</v>
      </c>
      <c r="CC21" s="131">
        <f t="shared" si="35"/>
        <v>6</v>
      </c>
      <c r="CD21" s="131">
        <v>3</v>
      </c>
      <c r="CE21" s="131">
        <v>3</v>
      </c>
      <c r="CF21" s="131">
        <f t="shared" si="36"/>
        <v>0</v>
      </c>
      <c r="CG21" s="131">
        <v>0</v>
      </c>
      <c r="CH21" s="131">
        <v>0</v>
      </c>
      <c r="CI21" s="131">
        <f t="shared" si="37"/>
        <v>28</v>
      </c>
      <c r="CJ21" s="131">
        <v>16</v>
      </c>
      <c r="CK21" s="131">
        <v>12</v>
      </c>
      <c r="CL21" s="131"/>
      <c r="CM21" s="131"/>
      <c r="CN21" s="131"/>
      <c r="CO21" s="126" t="s">
        <v>277</v>
      </c>
      <c r="CP21" s="131">
        <v>4</v>
      </c>
      <c r="CQ21" s="131">
        <f t="shared" si="26"/>
        <v>7</v>
      </c>
      <c r="CR21" s="131">
        <f t="shared" si="27"/>
        <v>7</v>
      </c>
      <c r="CS21" s="131">
        <v>3</v>
      </c>
      <c r="CT21" s="131">
        <v>4</v>
      </c>
      <c r="CU21" s="131">
        <f t="shared" si="28"/>
        <v>1</v>
      </c>
      <c r="CV21" s="131">
        <v>1</v>
      </c>
      <c r="CW21" s="131">
        <v>0</v>
      </c>
      <c r="CX21" s="131">
        <f t="shared" si="29"/>
        <v>28</v>
      </c>
      <c r="CY21" s="131">
        <v>16</v>
      </c>
      <c r="CZ21" s="131">
        <v>12</v>
      </c>
    </row>
    <row r="22" spans="1:104" ht="14.25" customHeight="1">
      <c r="A22" s="126" t="s">
        <v>276</v>
      </c>
      <c r="B22" s="54">
        <v>4</v>
      </c>
      <c r="C22" s="49">
        <v>11</v>
      </c>
      <c r="D22" s="49">
        <v>7</v>
      </c>
      <c r="E22" s="49">
        <v>3</v>
      </c>
      <c r="F22" s="49">
        <v>4</v>
      </c>
      <c r="G22" s="49">
        <v>2</v>
      </c>
      <c r="H22" s="49">
        <v>0</v>
      </c>
      <c r="I22" s="49">
        <v>2</v>
      </c>
      <c r="J22" s="127">
        <v>43</v>
      </c>
      <c r="K22" s="127">
        <v>19</v>
      </c>
      <c r="L22" s="127">
        <v>24</v>
      </c>
      <c r="M22" s="128">
        <v>5</v>
      </c>
      <c r="N22" s="128">
        <v>13</v>
      </c>
      <c r="O22" s="128">
        <f t="shared" si="7"/>
        <v>8</v>
      </c>
      <c r="P22" s="128">
        <v>3</v>
      </c>
      <c r="Q22" s="128">
        <v>5</v>
      </c>
      <c r="R22" s="128">
        <f t="shared" si="8"/>
        <v>2</v>
      </c>
      <c r="S22" s="128">
        <v>0</v>
      </c>
      <c r="T22" s="128">
        <v>2</v>
      </c>
      <c r="U22" s="128">
        <v>50</v>
      </c>
      <c r="V22" s="128">
        <v>22</v>
      </c>
      <c r="W22" s="128">
        <v>28</v>
      </c>
      <c r="X22" s="129">
        <v>4</v>
      </c>
      <c r="Y22" s="129">
        <v>11</v>
      </c>
      <c r="Z22" s="129">
        <v>9</v>
      </c>
      <c r="AA22" s="129">
        <v>4</v>
      </c>
      <c r="AB22" s="129">
        <v>5</v>
      </c>
      <c r="AC22" s="129">
        <v>2</v>
      </c>
      <c r="AD22" s="129">
        <v>1</v>
      </c>
      <c r="AE22" s="129">
        <v>1</v>
      </c>
      <c r="AF22" s="129">
        <v>45</v>
      </c>
      <c r="AG22" s="129">
        <v>22</v>
      </c>
      <c r="AH22" s="129">
        <v>23</v>
      </c>
      <c r="AI22" s="131">
        <v>4</v>
      </c>
      <c r="AJ22" s="131">
        <f t="shared" si="9"/>
        <v>10</v>
      </c>
      <c r="AK22" s="131">
        <v>8</v>
      </c>
      <c r="AL22" s="131">
        <v>3</v>
      </c>
      <c r="AM22" s="131">
        <v>5</v>
      </c>
      <c r="AN22" s="131">
        <v>2</v>
      </c>
      <c r="AO22" s="131">
        <v>2</v>
      </c>
      <c r="AP22" s="131" t="s">
        <v>364</v>
      </c>
      <c r="AQ22" s="131">
        <v>41</v>
      </c>
      <c r="AR22" s="131">
        <v>17</v>
      </c>
      <c r="AS22" s="131">
        <v>24</v>
      </c>
      <c r="AT22" s="131">
        <v>4</v>
      </c>
      <c r="AU22" s="131">
        <f t="shared" si="10"/>
        <v>10</v>
      </c>
      <c r="AV22" s="131">
        <f t="shared" si="11"/>
        <v>7</v>
      </c>
      <c r="AW22" s="131">
        <v>4</v>
      </c>
      <c r="AX22" s="131">
        <v>3</v>
      </c>
      <c r="AY22" s="131">
        <f t="shared" si="12"/>
        <v>2</v>
      </c>
      <c r="AZ22" s="131">
        <v>2</v>
      </c>
      <c r="BA22" s="131">
        <v>0</v>
      </c>
      <c r="BB22" s="131">
        <f t="shared" si="13"/>
        <v>41</v>
      </c>
      <c r="BC22" s="131">
        <v>18</v>
      </c>
      <c r="BD22" s="131">
        <v>23</v>
      </c>
      <c r="BE22" s="131">
        <v>4</v>
      </c>
      <c r="BF22" s="131">
        <f t="shared" si="14"/>
        <v>11</v>
      </c>
      <c r="BG22" s="131">
        <f t="shared" si="15"/>
        <v>7</v>
      </c>
      <c r="BH22" s="131">
        <v>4</v>
      </c>
      <c r="BI22" s="131">
        <v>3</v>
      </c>
      <c r="BJ22" s="131">
        <f t="shared" si="16"/>
        <v>2</v>
      </c>
      <c r="BK22" s="131">
        <v>2</v>
      </c>
      <c r="BL22" s="131">
        <v>0</v>
      </c>
      <c r="BM22" s="131">
        <f t="shared" si="17"/>
        <v>45</v>
      </c>
      <c r="BN22" s="131">
        <v>19</v>
      </c>
      <c r="BO22" s="131">
        <v>26</v>
      </c>
      <c r="BP22" s="131">
        <v>4</v>
      </c>
      <c r="BQ22" s="131">
        <f t="shared" si="30"/>
        <v>9</v>
      </c>
      <c r="BR22" s="131">
        <f t="shared" si="31"/>
        <v>7</v>
      </c>
      <c r="BS22" s="131">
        <v>4</v>
      </c>
      <c r="BT22" s="131">
        <v>3</v>
      </c>
      <c r="BU22" s="131">
        <f t="shared" si="32"/>
        <v>1</v>
      </c>
      <c r="BV22" s="131">
        <v>1</v>
      </c>
      <c r="BW22" s="131">
        <v>0</v>
      </c>
      <c r="BX22" s="131">
        <f t="shared" si="33"/>
        <v>35</v>
      </c>
      <c r="BY22" s="131">
        <v>15</v>
      </c>
      <c r="BZ22" s="131">
        <v>20</v>
      </c>
      <c r="CA22" s="131">
        <v>3</v>
      </c>
      <c r="CB22" s="131">
        <f t="shared" si="34"/>
        <v>10</v>
      </c>
      <c r="CC22" s="131">
        <f t="shared" si="35"/>
        <v>7</v>
      </c>
      <c r="CD22" s="131">
        <v>3</v>
      </c>
      <c r="CE22" s="131">
        <v>4</v>
      </c>
      <c r="CF22" s="131">
        <f t="shared" si="36"/>
        <v>1</v>
      </c>
      <c r="CG22" s="131">
        <v>1</v>
      </c>
      <c r="CH22" s="131">
        <v>0</v>
      </c>
      <c r="CI22" s="131">
        <f t="shared" si="37"/>
        <v>30</v>
      </c>
      <c r="CJ22" s="131">
        <v>14</v>
      </c>
      <c r="CK22" s="131">
        <v>16</v>
      </c>
      <c r="CL22" s="131"/>
      <c r="CM22" s="131"/>
      <c r="CN22" s="131"/>
      <c r="CO22" s="126" t="s">
        <v>276</v>
      </c>
      <c r="CP22" s="131">
        <v>3</v>
      </c>
      <c r="CQ22" s="131">
        <f t="shared" si="26"/>
        <v>10</v>
      </c>
      <c r="CR22" s="131">
        <f t="shared" si="27"/>
        <v>6</v>
      </c>
      <c r="CS22" s="131">
        <v>2</v>
      </c>
      <c r="CT22" s="131">
        <v>4</v>
      </c>
      <c r="CU22" s="131">
        <f t="shared" si="28"/>
        <v>0</v>
      </c>
      <c r="CV22" s="131">
        <v>0</v>
      </c>
      <c r="CW22" s="131">
        <v>0</v>
      </c>
      <c r="CX22" s="131">
        <f t="shared" si="29"/>
        <v>29</v>
      </c>
      <c r="CY22" s="131">
        <v>17</v>
      </c>
      <c r="CZ22" s="131">
        <v>12</v>
      </c>
    </row>
    <row r="23" spans="1:104" ht="14.25" customHeight="1">
      <c r="A23" s="126" t="s">
        <v>265</v>
      </c>
      <c r="B23" s="54">
        <v>4</v>
      </c>
      <c r="C23" s="49">
        <v>9</v>
      </c>
      <c r="D23" s="49">
        <v>7</v>
      </c>
      <c r="E23" s="49">
        <v>3</v>
      </c>
      <c r="F23" s="49">
        <v>4</v>
      </c>
      <c r="G23" s="49">
        <v>3</v>
      </c>
      <c r="H23" s="49">
        <v>2</v>
      </c>
      <c r="I23" s="49">
        <v>1</v>
      </c>
      <c r="J23" s="127">
        <v>35</v>
      </c>
      <c r="K23" s="127">
        <v>18</v>
      </c>
      <c r="L23" s="127">
        <v>17</v>
      </c>
      <c r="M23" s="128">
        <v>4</v>
      </c>
      <c r="N23" s="128">
        <v>9</v>
      </c>
      <c r="O23" s="128">
        <f t="shared" si="7"/>
        <v>7</v>
      </c>
      <c r="P23" s="128">
        <v>4</v>
      </c>
      <c r="Q23" s="128">
        <v>3</v>
      </c>
      <c r="R23" s="128">
        <f t="shared" si="8"/>
        <v>3</v>
      </c>
      <c r="S23" s="128">
        <v>2</v>
      </c>
      <c r="T23" s="128">
        <v>1</v>
      </c>
      <c r="U23" s="128">
        <v>34</v>
      </c>
      <c r="V23" s="128">
        <v>16</v>
      </c>
      <c r="W23" s="128">
        <v>18</v>
      </c>
      <c r="X23" s="129">
        <v>4</v>
      </c>
      <c r="Y23" s="129">
        <v>8</v>
      </c>
      <c r="Z23" s="129">
        <v>7</v>
      </c>
      <c r="AA23" s="129">
        <v>4</v>
      </c>
      <c r="AB23" s="129">
        <v>3</v>
      </c>
      <c r="AC23" s="129">
        <v>3</v>
      </c>
      <c r="AD23" s="129">
        <v>2</v>
      </c>
      <c r="AE23" s="129">
        <v>1</v>
      </c>
      <c r="AF23" s="129">
        <v>33</v>
      </c>
      <c r="AG23" s="129">
        <v>17</v>
      </c>
      <c r="AH23" s="129">
        <v>16</v>
      </c>
      <c r="AI23" s="131">
        <v>3</v>
      </c>
      <c r="AJ23" s="131">
        <f t="shared" si="9"/>
        <v>11</v>
      </c>
      <c r="AK23" s="131">
        <v>6</v>
      </c>
      <c r="AL23" s="131">
        <v>3</v>
      </c>
      <c r="AM23" s="131">
        <v>3</v>
      </c>
      <c r="AN23" s="131">
        <v>3</v>
      </c>
      <c r="AO23" s="131">
        <v>2</v>
      </c>
      <c r="AP23" s="131">
        <v>1</v>
      </c>
      <c r="AQ23" s="131">
        <v>33</v>
      </c>
      <c r="AR23" s="131">
        <v>18</v>
      </c>
      <c r="AS23" s="131">
        <v>15</v>
      </c>
      <c r="AT23" s="131">
        <v>3</v>
      </c>
      <c r="AU23" s="131">
        <f t="shared" si="10"/>
        <v>9</v>
      </c>
      <c r="AV23" s="131">
        <f t="shared" si="11"/>
        <v>7</v>
      </c>
      <c r="AW23" s="131">
        <v>3</v>
      </c>
      <c r="AX23" s="131">
        <v>4</v>
      </c>
      <c r="AY23" s="131">
        <f t="shared" si="12"/>
        <v>3</v>
      </c>
      <c r="AZ23" s="131">
        <v>2</v>
      </c>
      <c r="BA23" s="131">
        <v>1</v>
      </c>
      <c r="BB23" s="131">
        <f t="shared" si="13"/>
        <v>26</v>
      </c>
      <c r="BC23" s="131">
        <v>14</v>
      </c>
      <c r="BD23" s="131">
        <v>12</v>
      </c>
      <c r="BE23" s="131">
        <v>3</v>
      </c>
      <c r="BF23" s="131">
        <f t="shared" si="14"/>
        <v>6</v>
      </c>
      <c r="BG23" s="131">
        <f t="shared" si="15"/>
        <v>6</v>
      </c>
      <c r="BH23" s="131">
        <v>3</v>
      </c>
      <c r="BI23" s="131">
        <v>3</v>
      </c>
      <c r="BJ23" s="131">
        <f t="shared" si="16"/>
        <v>2</v>
      </c>
      <c r="BK23" s="131">
        <v>1</v>
      </c>
      <c r="BL23" s="131">
        <v>1</v>
      </c>
      <c r="BM23" s="131">
        <f t="shared" si="17"/>
        <v>17</v>
      </c>
      <c r="BN23" s="131">
        <v>8</v>
      </c>
      <c r="BO23" s="131">
        <v>9</v>
      </c>
      <c r="BP23" s="131">
        <v>3</v>
      </c>
      <c r="BQ23" s="131">
        <f t="shared" si="30"/>
        <v>5</v>
      </c>
      <c r="BR23" s="131">
        <f t="shared" si="31"/>
        <v>6</v>
      </c>
      <c r="BS23" s="131">
        <v>3</v>
      </c>
      <c r="BT23" s="131">
        <v>3</v>
      </c>
      <c r="BU23" s="131">
        <f t="shared" si="32"/>
        <v>1</v>
      </c>
      <c r="BV23" s="131">
        <v>0</v>
      </c>
      <c r="BW23" s="131">
        <v>1</v>
      </c>
      <c r="BX23" s="131">
        <f t="shared" si="33"/>
        <v>14</v>
      </c>
      <c r="BY23" s="131">
        <v>6</v>
      </c>
      <c r="BZ23" s="131">
        <v>8</v>
      </c>
      <c r="CA23" s="131">
        <v>3</v>
      </c>
      <c r="CB23" s="131">
        <f t="shared" si="34"/>
        <v>3</v>
      </c>
      <c r="CC23" s="131">
        <f t="shared" si="35"/>
        <v>6</v>
      </c>
      <c r="CD23" s="131">
        <v>2</v>
      </c>
      <c r="CE23" s="131">
        <v>4</v>
      </c>
      <c r="CF23" s="131">
        <f t="shared" si="36"/>
        <v>1</v>
      </c>
      <c r="CG23" s="131">
        <v>0</v>
      </c>
      <c r="CH23" s="131">
        <v>1</v>
      </c>
      <c r="CI23" s="131">
        <f t="shared" si="37"/>
        <v>10</v>
      </c>
      <c r="CJ23" s="131">
        <v>3</v>
      </c>
      <c r="CK23" s="131">
        <v>7</v>
      </c>
      <c r="CL23" s="131"/>
      <c r="CM23" s="131"/>
      <c r="CN23" s="131"/>
      <c r="CO23" s="126" t="s">
        <v>265</v>
      </c>
      <c r="CP23" s="131">
        <v>3</v>
      </c>
      <c r="CQ23" s="131">
        <f t="shared" si="26"/>
        <v>3</v>
      </c>
      <c r="CR23" s="131">
        <f t="shared" si="27"/>
        <v>6</v>
      </c>
      <c r="CS23" s="131">
        <v>2</v>
      </c>
      <c r="CT23" s="131">
        <v>4</v>
      </c>
      <c r="CU23" s="131">
        <f t="shared" si="28"/>
        <v>0</v>
      </c>
      <c r="CV23" s="131">
        <v>0</v>
      </c>
      <c r="CW23" s="131">
        <v>0</v>
      </c>
      <c r="CX23" s="131">
        <f t="shared" si="29"/>
        <v>8</v>
      </c>
      <c r="CY23" s="131">
        <v>1</v>
      </c>
      <c r="CZ23" s="131">
        <v>7</v>
      </c>
    </row>
    <row r="24" spans="1:104" ht="14.25" customHeight="1">
      <c r="A24" s="126" t="s">
        <v>264</v>
      </c>
      <c r="B24" s="54">
        <v>7</v>
      </c>
      <c r="C24" s="49">
        <v>19</v>
      </c>
      <c r="D24" s="49">
        <v>12</v>
      </c>
      <c r="E24" s="49">
        <v>4</v>
      </c>
      <c r="F24" s="49">
        <v>8</v>
      </c>
      <c r="G24" s="49">
        <v>2</v>
      </c>
      <c r="H24" s="49">
        <v>2</v>
      </c>
      <c r="I24" s="49">
        <v>0</v>
      </c>
      <c r="J24" s="127">
        <v>136</v>
      </c>
      <c r="K24" s="127">
        <v>73</v>
      </c>
      <c r="L24" s="127">
        <v>63</v>
      </c>
      <c r="M24" s="128">
        <v>7</v>
      </c>
      <c r="N24" s="128">
        <v>19</v>
      </c>
      <c r="O24" s="128">
        <f t="shared" si="7"/>
        <v>12</v>
      </c>
      <c r="P24" s="128">
        <v>4</v>
      </c>
      <c r="Q24" s="128">
        <v>8</v>
      </c>
      <c r="R24" s="128">
        <f t="shared" si="8"/>
        <v>2</v>
      </c>
      <c r="S24" s="128">
        <v>2</v>
      </c>
      <c r="T24" s="128">
        <v>0</v>
      </c>
      <c r="U24" s="128">
        <v>136</v>
      </c>
      <c r="V24" s="128">
        <v>73</v>
      </c>
      <c r="W24" s="128">
        <v>63</v>
      </c>
      <c r="X24" s="129">
        <v>7</v>
      </c>
      <c r="Y24" s="129">
        <v>22</v>
      </c>
      <c r="Z24" s="129">
        <v>12</v>
      </c>
      <c r="AA24" s="129">
        <v>3</v>
      </c>
      <c r="AB24" s="129">
        <v>9</v>
      </c>
      <c r="AC24" s="129">
        <v>2</v>
      </c>
      <c r="AD24" s="129">
        <v>2</v>
      </c>
      <c r="AE24" s="130" t="s">
        <v>353</v>
      </c>
      <c r="AF24" s="129">
        <v>134</v>
      </c>
      <c r="AG24" s="129">
        <v>74</v>
      </c>
      <c r="AH24" s="129">
        <v>60</v>
      </c>
      <c r="AI24" s="131">
        <v>7</v>
      </c>
      <c r="AJ24" s="131">
        <f t="shared" si="9"/>
        <v>19</v>
      </c>
      <c r="AK24" s="131">
        <v>12</v>
      </c>
      <c r="AL24" s="131">
        <v>4</v>
      </c>
      <c r="AM24" s="131">
        <v>8</v>
      </c>
      <c r="AN24" s="131">
        <v>2</v>
      </c>
      <c r="AO24" s="131">
        <v>1</v>
      </c>
      <c r="AP24" s="131">
        <v>1</v>
      </c>
      <c r="AQ24" s="131">
        <v>130</v>
      </c>
      <c r="AR24" s="131">
        <v>72</v>
      </c>
      <c r="AS24" s="131">
        <v>58</v>
      </c>
      <c r="AT24" s="131">
        <v>7</v>
      </c>
      <c r="AU24" s="131">
        <f t="shared" si="10"/>
        <v>20</v>
      </c>
      <c r="AV24" s="131">
        <f t="shared" si="11"/>
        <v>12</v>
      </c>
      <c r="AW24" s="131">
        <v>4</v>
      </c>
      <c r="AX24" s="131">
        <v>8</v>
      </c>
      <c r="AY24" s="131">
        <f t="shared" si="12"/>
        <v>2</v>
      </c>
      <c r="AZ24" s="131">
        <v>1</v>
      </c>
      <c r="BA24" s="131">
        <v>1</v>
      </c>
      <c r="BB24" s="131">
        <f t="shared" si="13"/>
        <v>141</v>
      </c>
      <c r="BC24" s="131">
        <v>78</v>
      </c>
      <c r="BD24" s="131">
        <v>63</v>
      </c>
      <c r="BE24" s="131">
        <v>7</v>
      </c>
      <c r="BF24" s="131">
        <f t="shared" si="14"/>
        <v>19</v>
      </c>
      <c r="BG24" s="131">
        <f t="shared" si="15"/>
        <v>12</v>
      </c>
      <c r="BH24" s="131">
        <v>4</v>
      </c>
      <c r="BI24" s="131">
        <v>8</v>
      </c>
      <c r="BJ24" s="131">
        <f t="shared" si="16"/>
        <v>1</v>
      </c>
      <c r="BK24" s="131">
        <v>1</v>
      </c>
      <c r="BL24" s="131">
        <v>0</v>
      </c>
      <c r="BM24" s="131">
        <f t="shared" si="17"/>
        <v>130</v>
      </c>
      <c r="BN24" s="131">
        <v>70</v>
      </c>
      <c r="BO24" s="131">
        <v>60</v>
      </c>
      <c r="BP24" s="131">
        <v>7</v>
      </c>
      <c r="BQ24" s="131">
        <f t="shared" si="30"/>
        <v>18</v>
      </c>
      <c r="BR24" s="131">
        <f t="shared" si="31"/>
        <v>11</v>
      </c>
      <c r="BS24" s="131">
        <v>4</v>
      </c>
      <c r="BT24" s="131">
        <v>7</v>
      </c>
      <c r="BU24" s="131">
        <f t="shared" si="32"/>
        <v>1</v>
      </c>
      <c r="BV24" s="131">
        <v>1</v>
      </c>
      <c r="BW24" s="131">
        <v>0</v>
      </c>
      <c r="BX24" s="131">
        <f t="shared" si="33"/>
        <v>126</v>
      </c>
      <c r="BY24" s="131">
        <v>66</v>
      </c>
      <c r="BZ24" s="131">
        <v>60</v>
      </c>
      <c r="CA24" s="131">
        <v>7</v>
      </c>
      <c r="CB24" s="131">
        <f t="shared" si="34"/>
        <v>17</v>
      </c>
      <c r="CC24" s="131">
        <f t="shared" si="35"/>
        <v>11</v>
      </c>
      <c r="CD24" s="131">
        <v>4</v>
      </c>
      <c r="CE24" s="131">
        <v>7</v>
      </c>
      <c r="CF24" s="131">
        <f t="shared" si="36"/>
        <v>1</v>
      </c>
      <c r="CG24" s="131">
        <v>1</v>
      </c>
      <c r="CH24" s="131">
        <v>0</v>
      </c>
      <c r="CI24" s="131">
        <f t="shared" si="37"/>
        <v>122</v>
      </c>
      <c r="CJ24" s="131">
        <v>63</v>
      </c>
      <c r="CK24" s="131">
        <v>59</v>
      </c>
      <c r="CL24" s="131"/>
      <c r="CM24" s="131"/>
      <c r="CN24" s="131"/>
      <c r="CO24" s="126" t="s">
        <v>264</v>
      </c>
      <c r="CP24" s="131">
        <v>7</v>
      </c>
      <c r="CQ24" s="131">
        <f t="shared" si="26"/>
        <v>15</v>
      </c>
      <c r="CR24" s="131">
        <f t="shared" si="27"/>
        <v>11</v>
      </c>
      <c r="CS24" s="131">
        <v>5</v>
      </c>
      <c r="CT24" s="131">
        <v>6</v>
      </c>
      <c r="CU24" s="131">
        <f t="shared" si="28"/>
        <v>1</v>
      </c>
      <c r="CV24" s="131">
        <v>1</v>
      </c>
      <c r="CW24" s="131">
        <v>0</v>
      </c>
      <c r="CX24" s="131">
        <f t="shared" si="29"/>
        <v>107</v>
      </c>
      <c r="CY24" s="131">
        <v>59</v>
      </c>
      <c r="CZ24" s="131">
        <v>48</v>
      </c>
    </row>
    <row r="25" spans="1:104" ht="14.25" customHeight="1">
      <c r="A25" s="126" t="s">
        <v>377</v>
      </c>
      <c r="B25" s="54">
        <v>2</v>
      </c>
      <c r="C25" s="49">
        <v>4</v>
      </c>
      <c r="D25" s="49">
        <v>4</v>
      </c>
      <c r="E25" s="49">
        <v>2</v>
      </c>
      <c r="F25" s="49">
        <v>2</v>
      </c>
      <c r="G25" s="49">
        <v>2</v>
      </c>
      <c r="H25" s="49">
        <v>0</v>
      </c>
      <c r="I25" s="49">
        <v>2</v>
      </c>
      <c r="J25" s="127">
        <v>7</v>
      </c>
      <c r="K25" s="127">
        <v>2</v>
      </c>
      <c r="L25" s="127">
        <v>5</v>
      </c>
      <c r="M25" s="128">
        <v>2</v>
      </c>
      <c r="N25" s="128">
        <v>4</v>
      </c>
      <c r="O25" s="128">
        <f t="shared" si="7"/>
        <v>4</v>
      </c>
      <c r="P25" s="128">
        <v>2</v>
      </c>
      <c r="Q25" s="128">
        <v>2</v>
      </c>
      <c r="R25" s="128">
        <f t="shared" si="8"/>
        <v>2</v>
      </c>
      <c r="S25" s="128">
        <v>0</v>
      </c>
      <c r="T25" s="128">
        <v>2</v>
      </c>
      <c r="U25" s="128">
        <v>7</v>
      </c>
      <c r="V25" s="128">
        <v>3</v>
      </c>
      <c r="W25" s="128">
        <v>4</v>
      </c>
      <c r="X25" s="129">
        <v>2</v>
      </c>
      <c r="Y25" s="129">
        <v>4</v>
      </c>
      <c r="Z25" s="129">
        <v>4</v>
      </c>
      <c r="AA25" s="129">
        <v>2</v>
      </c>
      <c r="AB25" s="129">
        <v>2</v>
      </c>
      <c r="AC25" s="129">
        <v>2</v>
      </c>
      <c r="AD25" s="130" t="s">
        <v>353</v>
      </c>
      <c r="AE25" s="129">
        <v>2</v>
      </c>
      <c r="AF25" s="129">
        <v>7</v>
      </c>
      <c r="AG25" s="129">
        <v>3</v>
      </c>
      <c r="AH25" s="129">
        <v>4</v>
      </c>
      <c r="AI25" s="131" t="s">
        <v>364</v>
      </c>
      <c r="AJ25" s="131" t="s">
        <v>364</v>
      </c>
      <c r="AK25" s="131" t="s">
        <v>364</v>
      </c>
      <c r="AL25" s="131" t="s">
        <v>364</v>
      </c>
      <c r="AM25" s="131" t="s">
        <v>364</v>
      </c>
      <c r="AN25" s="131" t="s">
        <v>364</v>
      </c>
      <c r="AO25" s="131" t="s">
        <v>364</v>
      </c>
      <c r="AP25" s="131" t="s">
        <v>364</v>
      </c>
      <c r="AQ25" s="131" t="s">
        <v>364</v>
      </c>
      <c r="AR25" s="131" t="s">
        <v>364</v>
      </c>
      <c r="AS25" s="131" t="s">
        <v>364</v>
      </c>
      <c r="AT25" s="131">
        <v>13</v>
      </c>
      <c r="AU25" s="131">
        <f t="shared" si="10"/>
        <v>25</v>
      </c>
      <c r="AV25" s="131">
        <f t="shared" si="11"/>
        <v>18</v>
      </c>
      <c r="AW25" s="131">
        <v>8</v>
      </c>
      <c r="AX25" s="131">
        <v>10</v>
      </c>
      <c r="AY25" s="131">
        <f t="shared" si="12"/>
        <v>5</v>
      </c>
      <c r="AZ25" s="131">
        <v>2</v>
      </c>
      <c r="BA25" s="131">
        <v>3</v>
      </c>
      <c r="BB25" s="131">
        <f t="shared" si="13"/>
        <v>330</v>
      </c>
      <c r="BC25" s="131">
        <v>164</v>
      </c>
      <c r="BD25" s="131">
        <v>166</v>
      </c>
      <c r="BE25" s="131">
        <v>13</v>
      </c>
      <c r="BF25" s="131">
        <f t="shared" si="14"/>
        <v>24</v>
      </c>
      <c r="BG25" s="131">
        <f t="shared" si="15"/>
        <v>18</v>
      </c>
      <c r="BH25" s="131">
        <v>8</v>
      </c>
      <c r="BI25" s="131">
        <v>10</v>
      </c>
      <c r="BJ25" s="131">
        <f t="shared" si="16"/>
        <v>3</v>
      </c>
      <c r="BK25" s="131">
        <v>1</v>
      </c>
      <c r="BL25" s="131">
        <v>2</v>
      </c>
      <c r="BM25" s="131">
        <f t="shared" si="17"/>
        <v>310</v>
      </c>
      <c r="BN25" s="131">
        <v>158</v>
      </c>
      <c r="BO25" s="131">
        <v>152</v>
      </c>
      <c r="BP25" s="131">
        <v>13</v>
      </c>
      <c r="BQ25" s="131">
        <f t="shared" si="30"/>
        <v>24</v>
      </c>
      <c r="BR25" s="131">
        <f t="shared" si="31"/>
        <v>19</v>
      </c>
      <c r="BS25" s="131">
        <v>7</v>
      </c>
      <c r="BT25" s="131">
        <v>12</v>
      </c>
      <c r="BU25" s="131">
        <f t="shared" si="32"/>
        <v>4</v>
      </c>
      <c r="BV25" s="131">
        <v>2</v>
      </c>
      <c r="BW25" s="131">
        <v>2</v>
      </c>
      <c r="BX25" s="131">
        <f t="shared" si="33"/>
        <v>313</v>
      </c>
      <c r="BY25" s="131">
        <v>169</v>
      </c>
      <c r="BZ25" s="131">
        <v>144</v>
      </c>
      <c r="CA25" s="131">
        <v>13</v>
      </c>
      <c r="CB25" s="131">
        <f t="shared" si="34"/>
        <v>24</v>
      </c>
      <c r="CC25" s="131">
        <f t="shared" si="35"/>
        <v>20</v>
      </c>
      <c r="CD25" s="131">
        <v>8</v>
      </c>
      <c r="CE25" s="131">
        <v>12</v>
      </c>
      <c r="CF25" s="131">
        <f t="shared" si="36"/>
        <v>4</v>
      </c>
      <c r="CG25" s="131">
        <v>2</v>
      </c>
      <c r="CH25" s="131">
        <v>2</v>
      </c>
      <c r="CI25" s="131">
        <f t="shared" si="37"/>
        <v>307</v>
      </c>
      <c r="CJ25" s="131">
        <v>158</v>
      </c>
      <c r="CK25" s="131">
        <v>149</v>
      </c>
      <c r="CL25" s="131"/>
      <c r="CM25" s="131"/>
      <c r="CN25" s="131"/>
      <c r="CO25" s="126" t="s">
        <v>377</v>
      </c>
      <c r="CP25" s="131">
        <v>13</v>
      </c>
      <c r="CQ25" s="131">
        <f t="shared" si="26"/>
        <v>24</v>
      </c>
      <c r="CR25" s="131">
        <f t="shared" si="27"/>
        <v>19</v>
      </c>
      <c r="CS25" s="131">
        <v>7</v>
      </c>
      <c r="CT25" s="131">
        <v>12</v>
      </c>
      <c r="CU25" s="131">
        <f t="shared" si="28"/>
        <v>4</v>
      </c>
      <c r="CV25" s="131">
        <v>2</v>
      </c>
      <c r="CW25" s="131">
        <v>2</v>
      </c>
      <c r="CX25" s="131">
        <f t="shared" si="29"/>
        <v>309</v>
      </c>
      <c r="CY25" s="131">
        <v>160</v>
      </c>
      <c r="CZ25" s="131">
        <v>149</v>
      </c>
    </row>
    <row r="26" spans="1:95" ht="14.25" customHeight="1">
      <c r="A26" s="126"/>
      <c r="B26" s="54"/>
      <c r="C26" s="49"/>
      <c r="D26" s="49"/>
      <c r="E26" s="49"/>
      <c r="F26" s="49"/>
      <c r="G26" s="49"/>
      <c r="H26" s="49"/>
      <c r="I26" s="49"/>
      <c r="J26" s="127"/>
      <c r="K26" s="127"/>
      <c r="L26" s="127" t="s">
        <v>19</v>
      </c>
      <c r="M26" s="128"/>
      <c r="N26" s="128"/>
      <c r="O26" s="128"/>
      <c r="P26" s="128"/>
      <c r="Q26" s="128"/>
      <c r="R26" s="128"/>
      <c r="S26" s="128"/>
      <c r="T26" s="128"/>
      <c r="U26" s="128"/>
      <c r="V26" s="128"/>
      <c r="W26" s="128"/>
      <c r="X26" s="133"/>
      <c r="Y26" s="128"/>
      <c r="Z26" s="128"/>
      <c r="AA26" s="128"/>
      <c r="AB26" s="128"/>
      <c r="AC26" s="128"/>
      <c r="AD26" s="128"/>
      <c r="AE26" s="128"/>
      <c r="AF26" s="128"/>
      <c r="AG26" s="128"/>
      <c r="AH26" s="128"/>
      <c r="AJ26" s="134"/>
      <c r="AU26" s="134"/>
      <c r="BF26" s="134"/>
      <c r="BQ26" s="134"/>
      <c r="CB26" s="134"/>
      <c r="CO26" s="126"/>
      <c r="CQ26" s="134"/>
    </row>
    <row r="27" spans="1:104" s="142" customFormat="1" ht="14.25" customHeight="1">
      <c r="A27" s="135" t="s">
        <v>304</v>
      </c>
      <c r="B27" s="136">
        <v>58</v>
      </c>
      <c r="C27" s="137">
        <v>27</v>
      </c>
      <c r="D27" s="137">
        <v>6</v>
      </c>
      <c r="E27" s="137">
        <v>69</v>
      </c>
      <c r="F27" s="137">
        <v>57</v>
      </c>
      <c r="G27" s="137">
        <v>18</v>
      </c>
      <c r="H27" s="137">
        <v>8</v>
      </c>
      <c r="I27" s="137">
        <v>10</v>
      </c>
      <c r="J27" s="138">
        <v>1579</v>
      </c>
      <c r="K27" s="138">
        <v>858</v>
      </c>
      <c r="L27" s="138">
        <v>721</v>
      </c>
      <c r="M27" s="139">
        <v>55</v>
      </c>
      <c r="N27" s="139">
        <v>27</v>
      </c>
      <c r="O27" s="139">
        <f>P27+Q27</f>
        <v>124</v>
      </c>
      <c r="P27" s="139">
        <v>71</v>
      </c>
      <c r="Q27" s="139">
        <v>53</v>
      </c>
      <c r="R27" s="139">
        <f>S27+T27</f>
        <v>17</v>
      </c>
      <c r="S27" s="139">
        <v>8</v>
      </c>
      <c r="T27" s="139">
        <v>9</v>
      </c>
      <c r="U27" s="140">
        <v>1462</v>
      </c>
      <c r="V27" s="139">
        <v>786</v>
      </c>
      <c r="W27" s="139">
        <v>676</v>
      </c>
      <c r="X27" s="141">
        <f>X28+X29+X30+X31+X32+X33+X34+X35</f>
        <v>52</v>
      </c>
      <c r="Y27" s="141">
        <f aca="true" t="shared" si="38" ref="Y27:Y35">AF27/X27</f>
        <v>27</v>
      </c>
      <c r="Z27" s="141">
        <f aca="true" t="shared" si="39" ref="Z27:AI27">SUM(Z28:Z35)</f>
        <v>115</v>
      </c>
      <c r="AA27" s="141">
        <f t="shared" si="39"/>
        <v>68</v>
      </c>
      <c r="AB27" s="141">
        <f t="shared" si="39"/>
        <v>47</v>
      </c>
      <c r="AC27" s="141">
        <f t="shared" si="39"/>
        <v>17</v>
      </c>
      <c r="AD27" s="141">
        <f t="shared" si="39"/>
        <v>8</v>
      </c>
      <c r="AE27" s="141">
        <f t="shared" si="39"/>
        <v>9</v>
      </c>
      <c r="AF27" s="141">
        <f t="shared" si="39"/>
        <v>1389</v>
      </c>
      <c r="AG27" s="141">
        <f t="shared" si="39"/>
        <v>710</v>
      </c>
      <c r="AH27" s="141">
        <f t="shared" si="39"/>
        <v>679</v>
      </c>
      <c r="AI27" s="122">
        <f t="shared" si="39"/>
        <v>52</v>
      </c>
      <c r="AJ27" s="122">
        <f t="shared" si="9"/>
        <v>26</v>
      </c>
      <c r="AK27" s="122">
        <f aca="true" t="shared" si="40" ref="AK27:AT27">SUM(AK28:AK35)</f>
        <v>117</v>
      </c>
      <c r="AL27" s="122">
        <f t="shared" si="40"/>
        <v>66</v>
      </c>
      <c r="AM27" s="122">
        <f t="shared" si="40"/>
        <v>51</v>
      </c>
      <c r="AN27" s="122">
        <f t="shared" si="40"/>
        <v>16</v>
      </c>
      <c r="AO27" s="122">
        <f t="shared" si="40"/>
        <v>8</v>
      </c>
      <c r="AP27" s="122">
        <f t="shared" si="40"/>
        <v>8</v>
      </c>
      <c r="AQ27" s="123">
        <f t="shared" si="40"/>
        <v>1348</v>
      </c>
      <c r="AR27" s="123">
        <f t="shared" si="40"/>
        <v>669</v>
      </c>
      <c r="AS27" s="123">
        <f t="shared" si="40"/>
        <v>679</v>
      </c>
      <c r="AT27" s="122">
        <f t="shared" si="40"/>
        <v>54</v>
      </c>
      <c r="AU27" s="122">
        <f aca="true" t="shared" si="41" ref="AU27:AU35">BB27/AT27</f>
        <v>24</v>
      </c>
      <c r="AV27" s="122">
        <f aca="true" t="shared" si="42" ref="AV27:BE27">SUM(AV28:AV35)</f>
        <v>123</v>
      </c>
      <c r="AW27" s="122">
        <f t="shared" si="42"/>
        <v>66</v>
      </c>
      <c r="AX27" s="122">
        <f t="shared" si="42"/>
        <v>57</v>
      </c>
      <c r="AY27" s="122">
        <f t="shared" si="42"/>
        <v>15</v>
      </c>
      <c r="AZ27" s="122">
        <f t="shared" si="42"/>
        <v>7</v>
      </c>
      <c r="BA27" s="122">
        <f t="shared" si="42"/>
        <v>8</v>
      </c>
      <c r="BB27" s="123">
        <f t="shared" si="42"/>
        <v>1297</v>
      </c>
      <c r="BC27" s="123">
        <f t="shared" si="42"/>
        <v>661</v>
      </c>
      <c r="BD27" s="123">
        <f t="shared" si="42"/>
        <v>636</v>
      </c>
      <c r="BE27" s="122">
        <f t="shared" si="42"/>
        <v>47</v>
      </c>
      <c r="BF27" s="122">
        <f aca="true" t="shared" si="43" ref="BF27:BF35">BM27/BE27</f>
        <v>24</v>
      </c>
      <c r="BG27" s="122">
        <f aca="true" t="shared" si="44" ref="BG27:BO27">SUM(BG28:BG35)</f>
        <v>110</v>
      </c>
      <c r="BH27" s="122">
        <f t="shared" si="44"/>
        <v>63</v>
      </c>
      <c r="BI27" s="122">
        <f t="shared" si="44"/>
        <v>47</v>
      </c>
      <c r="BJ27" s="122">
        <f t="shared" si="44"/>
        <v>11</v>
      </c>
      <c r="BK27" s="122">
        <f t="shared" si="44"/>
        <v>6</v>
      </c>
      <c r="BL27" s="122">
        <f t="shared" si="44"/>
        <v>5</v>
      </c>
      <c r="BM27" s="124">
        <f t="shared" si="44"/>
        <v>1141</v>
      </c>
      <c r="BN27" s="123">
        <f t="shared" si="44"/>
        <v>611</v>
      </c>
      <c r="BO27" s="123">
        <f t="shared" si="44"/>
        <v>530</v>
      </c>
      <c r="BP27" s="122">
        <f>SUM(BP28:BP35)</f>
        <v>47</v>
      </c>
      <c r="BQ27" s="122">
        <f aca="true" t="shared" si="45" ref="BQ27:BQ35">BX27/BP27</f>
        <v>24</v>
      </c>
      <c r="BR27" s="122">
        <f aca="true" t="shared" si="46" ref="BR27:BZ27">SUM(BR28:BR35)</f>
        <v>111</v>
      </c>
      <c r="BS27" s="122">
        <f t="shared" si="46"/>
        <v>60</v>
      </c>
      <c r="BT27" s="122">
        <f t="shared" si="46"/>
        <v>51</v>
      </c>
      <c r="BU27" s="122">
        <f t="shared" si="46"/>
        <v>11</v>
      </c>
      <c r="BV27" s="122">
        <f t="shared" si="46"/>
        <v>7</v>
      </c>
      <c r="BW27" s="122">
        <f t="shared" si="46"/>
        <v>4</v>
      </c>
      <c r="BX27" s="123">
        <f t="shared" si="46"/>
        <v>1130</v>
      </c>
      <c r="BY27" s="123">
        <f t="shared" si="46"/>
        <v>591</v>
      </c>
      <c r="BZ27" s="123">
        <f t="shared" si="46"/>
        <v>539</v>
      </c>
      <c r="CA27" s="122">
        <f>SUM(CA28:CA36)</f>
        <v>43</v>
      </c>
      <c r="CB27" s="122">
        <f>CI27/CA27</f>
        <v>26</v>
      </c>
      <c r="CC27" s="122">
        <f>SUM(CC28:CC36)</f>
        <v>97</v>
      </c>
      <c r="CD27" s="122">
        <f aca="true" t="shared" si="47" ref="CD27:CK27">SUM(CD28:CD36)</f>
        <v>51</v>
      </c>
      <c r="CE27" s="122">
        <f t="shared" si="47"/>
        <v>46</v>
      </c>
      <c r="CF27" s="122">
        <f t="shared" si="47"/>
        <v>11</v>
      </c>
      <c r="CG27" s="122">
        <f t="shared" si="47"/>
        <v>6</v>
      </c>
      <c r="CH27" s="122">
        <f t="shared" si="47"/>
        <v>5</v>
      </c>
      <c r="CI27" s="123">
        <f t="shared" si="47"/>
        <v>1118</v>
      </c>
      <c r="CJ27" s="123">
        <f t="shared" si="47"/>
        <v>580</v>
      </c>
      <c r="CK27" s="123">
        <f t="shared" si="47"/>
        <v>538</v>
      </c>
      <c r="CL27" s="123"/>
      <c r="CM27" s="123"/>
      <c r="CN27" s="123"/>
      <c r="CO27" s="135" t="s">
        <v>304</v>
      </c>
      <c r="CP27" s="122">
        <f>SUM(CP28:CP36)</f>
        <v>39</v>
      </c>
      <c r="CQ27" s="122">
        <f>CX27/CP27</f>
        <v>28</v>
      </c>
      <c r="CR27" s="122">
        <f>SUM(CR28:CR36)</f>
        <v>86</v>
      </c>
      <c r="CS27" s="122">
        <f aca="true" t="shared" si="48" ref="CS27:CZ27">SUM(CS28:CS36)</f>
        <v>46</v>
      </c>
      <c r="CT27" s="122">
        <f t="shared" si="48"/>
        <v>40</v>
      </c>
      <c r="CU27" s="122">
        <f t="shared" si="48"/>
        <v>10</v>
      </c>
      <c r="CV27" s="122">
        <f t="shared" si="48"/>
        <v>5</v>
      </c>
      <c r="CW27" s="122">
        <f t="shared" si="48"/>
        <v>5</v>
      </c>
      <c r="CX27" s="123">
        <f t="shared" si="48"/>
        <v>1098</v>
      </c>
      <c r="CY27" s="123">
        <f t="shared" si="48"/>
        <v>566</v>
      </c>
      <c r="CZ27" s="123">
        <f t="shared" si="48"/>
        <v>532</v>
      </c>
    </row>
    <row r="28" spans="1:104" ht="14.25" customHeight="1">
      <c r="A28" s="143" t="s">
        <v>357</v>
      </c>
      <c r="B28" s="54">
        <v>6</v>
      </c>
      <c r="C28" s="49">
        <v>30</v>
      </c>
      <c r="D28" s="49">
        <v>15</v>
      </c>
      <c r="E28" s="49">
        <v>8</v>
      </c>
      <c r="F28" s="49">
        <v>7</v>
      </c>
      <c r="G28" s="49">
        <v>3</v>
      </c>
      <c r="H28" s="49">
        <v>0</v>
      </c>
      <c r="I28" s="49">
        <v>3</v>
      </c>
      <c r="J28" s="127">
        <v>182</v>
      </c>
      <c r="K28" s="127">
        <v>100</v>
      </c>
      <c r="L28" s="127">
        <v>82</v>
      </c>
      <c r="M28" s="128">
        <v>6</v>
      </c>
      <c r="N28" s="128">
        <v>28</v>
      </c>
      <c r="O28" s="128">
        <f aca="true" t="shared" si="49" ref="O28:O35">P28+Q28</f>
        <v>14</v>
      </c>
      <c r="P28" s="128">
        <v>8</v>
      </c>
      <c r="Q28" s="128">
        <v>6</v>
      </c>
      <c r="R28" s="128">
        <f aca="true" t="shared" si="50" ref="R28:R43">S28+T28</f>
        <v>4</v>
      </c>
      <c r="S28" s="128">
        <v>2</v>
      </c>
      <c r="T28" s="128">
        <v>2</v>
      </c>
      <c r="U28" s="128">
        <v>170</v>
      </c>
      <c r="V28" s="128">
        <v>94</v>
      </c>
      <c r="W28" s="128">
        <v>76</v>
      </c>
      <c r="X28" s="144">
        <v>6</v>
      </c>
      <c r="Y28" s="144">
        <f t="shared" si="38"/>
        <v>27</v>
      </c>
      <c r="Z28" s="144">
        <v>14</v>
      </c>
      <c r="AA28" s="144">
        <v>9</v>
      </c>
      <c r="AB28" s="144">
        <v>5</v>
      </c>
      <c r="AC28" s="144">
        <v>2</v>
      </c>
      <c r="AD28" s="144">
        <v>1</v>
      </c>
      <c r="AE28" s="144">
        <v>1</v>
      </c>
      <c r="AF28" s="144">
        <v>161</v>
      </c>
      <c r="AG28" s="144">
        <v>83</v>
      </c>
      <c r="AH28" s="144">
        <v>78</v>
      </c>
      <c r="AI28" s="131">
        <v>6</v>
      </c>
      <c r="AJ28" s="131">
        <f t="shared" si="9"/>
        <v>28</v>
      </c>
      <c r="AK28" s="131">
        <v>15</v>
      </c>
      <c r="AL28" s="131">
        <v>10</v>
      </c>
      <c r="AM28" s="131">
        <v>5</v>
      </c>
      <c r="AN28" s="131">
        <v>2</v>
      </c>
      <c r="AO28" s="131">
        <v>1</v>
      </c>
      <c r="AP28" s="131">
        <v>1</v>
      </c>
      <c r="AQ28" s="131">
        <v>167</v>
      </c>
      <c r="AR28" s="131">
        <v>83</v>
      </c>
      <c r="AS28" s="131">
        <v>84</v>
      </c>
      <c r="AT28" s="131">
        <v>7</v>
      </c>
      <c r="AU28" s="131">
        <f t="shared" si="41"/>
        <v>22</v>
      </c>
      <c r="AV28" s="131">
        <f>SUM(AW28:AX28)</f>
        <v>15</v>
      </c>
      <c r="AW28" s="131">
        <v>10</v>
      </c>
      <c r="AX28" s="131">
        <v>5</v>
      </c>
      <c r="AY28" s="131">
        <f>SUM(AZ28:BA28)</f>
        <v>2</v>
      </c>
      <c r="AZ28" s="131">
        <v>1</v>
      </c>
      <c r="BA28" s="131">
        <v>1</v>
      </c>
      <c r="BB28" s="131">
        <f>SUM(BC28:BD28)</f>
        <v>152</v>
      </c>
      <c r="BC28" s="131">
        <v>78</v>
      </c>
      <c r="BD28" s="131">
        <v>74</v>
      </c>
      <c r="BE28" s="131">
        <v>5</v>
      </c>
      <c r="BF28" s="131">
        <f t="shared" si="43"/>
        <v>24</v>
      </c>
      <c r="BG28" s="131">
        <f>SUM(BH28:BI28)</f>
        <v>14</v>
      </c>
      <c r="BH28" s="131">
        <v>10</v>
      </c>
      <c r="BI28" s="131">
        <v>4</v>
      </c>
      <c r="BJ28" s="131">
        <f>SUM(BK28:BL28)</f>
        <v>1</v>
      </c>
      <c r="BK28" s="131">
        <v>0</v>
      </c>
      <c r="BL28" s="131">
        <v>1</v>
      </c>
      <c r="BM28" s="131">
        <f>SUM(BN28:BO28)</f>
        <v>121</v>
      </c>
      <c r="BN28" s="131">
        <v>67</v>
      </c>
      <c r="BO28" s="131">
        <v>54</v>
      </c>
      <c r="BP28" s="131">
        <v>7</v>
      </c>
      <c r="BQ28" s="131">
        <f t="shared" si="45"/>
        <v>19</v>
      </c>
      <c r="BR28" s="131">
        <f>SUM(BS28:BT28)</f>
        <v>17</v>
      </c>
      <c r="BS28" s="131">
        <v>7</v>
      </c>
      <c r="BT28" s="131">
        <v>10</v>
      </c>
      <c r="BU28" s="131">
        <f>SUM(BV28:BW28)</f>
        <v>1</v>
      </c>
      <c r="BV28" s="131">
        <v>0</v>
      </c>
      <c r="BW28" s="131">
        <v>1</v>
      </c>
      <c r="BX28" s="131">
        <f>SUM(BY28:BZ28)</f>
        <v>134</v>
      </c>
      <c r="BY28" s="131">
        <v>66</v>
      </c>
      <c r="BZ28" s="131">
        <v>68</v>
      </c>
      <c r="CA28" s="132" t="s">
        <v>378</v>
      </c>
      <c r="CB28" s="132" t="s">
        <v>378</v>
      </c>
      <c r="CC28" s="132" t="s">
        <v>378</v>
      </c>
      <c r="CD28" s="132" t="s">
        <v>378</v>
      </c>
      <c r="CE28" s="132" t="s">
        <v>378</v>
      </c>
      <c r="CF28" s="132" t="s">
        <v>378</v>
      </c>
      <c r="CG28" s="132" t="s">
        <v>378</v>
      </c>
      <c r="CH28" s="132" t="s">
        <v>378</v>
      </c>
      <c r="CI28" s="132" t="s">
        <v>378</v>
      </c>
      <c r="CJ28" s="132" t="s">
        <v>378</v>
      </c>
      <c r="CK28" s="132" t="s">
        <v>378</v>
      </c>
      <c r="CL28" s="131"/>
      <c r="CM28" s="131"/>
      <c r="CN28" s="131"/>
      <c r="CO28" s="143" t="s">
        <v>357</v>
      </c>
      <c r="CP28" s="132" t="s">
        <v>378</v>
      </c>
      <c r="CQ28" s="132" t="s">
        <v>378</v>
      </c>
      <c r="CR28" s="132" t="s">
        <v>378</v>
      </c>
      <c r="CS28" s="132" t="s">
        <v>378</v>
      </c>
      <c r="CT28" s="132" t="s">
        <v>378</v>
      </c>
      <c r="CU28" s="132" t="s">
        <v>378</v>
      </c>
      <c r="CV28" s="132" t="s">
        <v>378</v>
      </c>
      <c r="CW28" s="132" t="s">
        <v>378</v>
      </c>
      <c r="CX28" s="132" t="s">
        <v>378</v>
      </c>
      <c r="CY28" s="132" t="s">
        <v>378</v>
      </c>
      <c r="CZ28" s="132" t="s">
        <v>378</v>
      </c>
    </row>
    <row r="29" spans="1:104" ht="14.25" customHeight="1">
      <c r="A29" s="143" t="s">
        <v>358</v>
      </c>
      <c r="B29" s="54">
        <v>6</v>
      </c>
      <c r="C29" s="49">
        <v>30</v>
      </c>
      <c r="D29" s="49">
        <v>13</v>
      </c>
      <c r="E29" s="49">
        <v>8</v>
      </c>
      <c r="F29" s="49">
        <v>5</v>
      </c>
      <c r="G29" s="49">
        <v>2</v>
      </c>
      <c r="H29" s="49">
        <v>2</v>
      </c>
      <c r="I29" s="49">
        <v>0</v>
      </c>
      <c r="J29" s="127">
        <v>179</v>
      </c>
      <c r="K29" s="127">
        <v>98</v>
      </c>
      <c r="L29" s="127">
        <v>81</v>
      </c>
      <c r="M29" s="128">
        <v>6</v>
      </c>
      <c r="N29" s="128">
        <v>29</v>
      </c>
      <c r="O29" s="128">
        <f t="shared" si="49"/>
        <v>13</v>
      </c>
      <c r="P29" s="128">
        <v>8</v>
      </c>
      <c r="Q29" s="128">
        <v>5</v>
      </c>
      <c r="R29" s="128">
        <f t="shared" si="50"/>
        <v>2</v>
      </c>
      <c r="S29" s="128">
        <v>2</v>
      </c>
      <c r="T29" s="128">
        <v>0</v>
      </c>
      <c r="U29" s="128">
        <v>176</v>
      </c>
      <c r="V29" s="128">
        <v>95</v>
      </c>
      <c r="W29" s="128">
        <v>81</v>
      </c>
      <c r="X29" s="144">
        <v>6</v>
      </c>
      <c r="Y29" s="144">
        <f t="shared" si="38"/>
        <v>30</v>
      </c>
      <c r="Z29" s="144">
        <v>13</v>
      </c>
      <c r="AA29" s="144">
        <v>9</v>
      </c>
      <c r="AB29" s="144">
        <v>4</v>
      </c>
      <c r="AC29" s="144">
        <v>2</v>
      </c>
      <c r="AD29" s="144">
        <v>2</v>
      </c>
      <c r="AE29" s="130" t="s">
        <v>353</v>
      </c>
      <c r="AF29" s="144">
        <v>177</v>
      </c>
      <c r="AG29" s="144">
        <v>87</v>
      </c>
      <c r="AH29" s="144">
        <v>90</v>
      </c>
      <c r="AI29" s="131">
        <v>7</v>
      </c>
      <c r="AJ29" s="131">
        <f t="shared" si="9"/>
        <v>22</v>
      </c>
      <c r="AK29" s="131">
        <v>15</v>
      </c>
      <c r="AL29" s="131">
        <v>9</v>
      </c>
      <c r="AM29" s="131">
        <v>6</v>
      </c>
      <c r="AN29" s="131">
        <v>2</v>
      </c>
      <c r="AO29" s="131">
        <v>2</v>
      </c>
      <c r="AP29" s="131" t="s">
        <v>364</v>
      </c>
      <c r="AQ29" s="131">
        <v>156</v>
      </c>
      <c r="AR29" s="131">
        <v>76</v>
      </c>
      <c r="AS29" s="131">
        <v>80</v>
      </c>
      <c r="AT29" s="131">
        <v>7</v>
      </c>
      <c r="AU29" s="131">
        <f t="shared" si="41"/>
        <v>22</v>
      </c>
      <c r="AV29" s="131">
        <f aca="true" t="shared" si="51" ref="AV29:AV35">SUM(AW29:AX29)</f>
        <v>16</v>
      </c>
      <c r="AW29" s="131">
        <v>8</v>
      </c>
      <c r="AX29" s="131">
        <v>8</v>
      </c>
      <c r="AY29" s="131">
        <f aca="true" t="shared" si="52" ref="AY29:AY35">SUM(AZ29:BA29)</f>
        <v>2</v>
      </c>
      <c r="AZ29" s="131">
        <v>2</v>
      </c>
      <c r="BA29" s="131">
        <v>0</v>
      </c>
      <c r="BB29" s="131">
        <f aca="true" t="shared" si="53" ref="BB29:BB35">SUM(BC29:BD29)</f>
        <v>151</v>
      </c>
      <c r="BC29" s="131">
        <v>78</v>
      </c>
      <c r="BD29" s="131">
        <v>73</v>
      </c>
      <c r="BE29" s="131">
        <v>6</v>
      </c>
      <c r="BF29" s="131">
        <f t="shared" si="43"/>
        <v>21</v>
      </c>
      <c r="BG29" s="131">
        <f aca="true" t="shared" si="54" ref="BG29:BG35">SUM(BH29:BI29)</f>
        <v>13</v>
      </c>
      <c r="BH29" s="131">
        <v>6</v>
      </c>
      <c r="BI29" s="131">
        <v>7</v>
      </c>
      <c r="BJ29" s="131">
        <f aca="true" t="shared" si="55" ref="BJ29:BJ35">SUM(BK29:BL29)</f>
        <v>1</v>
      </c>
      <c r="BK29" s="131">
        <v>1</v>
      </c>
      <c r="BL29" s="131">
        <v>0</v>
      </c>
      <c r="BM29" s="131">
        <f aca="true" t="shared" si="56" ref="BM29:BM35">SUM(BN29:BO29)</f>
        <v>123</v>
      </c>
      <c r="BN29" s="131">
        <v>69</v>
      </c>
      <c r="BO29" s="131">
        <v>54</v>
      </c>
      <c r="BP29" s="131">
        <v>5</v>
      </c>
      <c r="BQ29" s="131">
        <f t="shared" si="45"/>
        <v>24</v>
      </c>
      <c r="BR29" s="131">
        <f aca="true" t="shared" si="57" ref="BR29:BR35">SUM(BS29:BT29)</f>
        <v>13</v>
      </c>
      <c r="BS29" s="131">
        <v>6</v>
      </c>
      <c r="BT29" s="131">
        <v>7</v>
      </c>
      <c r="BU29" s="131">
        <f aca="true" t="shared" si="58" ref="BU29:BU35">SUM(BV29:BW29)</f>
        <v>1</v>
      </c>
      <c r="BV29" s="131">
        <v>1</v>
      </c>
      <c r="BW29" s="131">
        <v>0</v>
      </c>
      <c r="BX29" s="131">
        <f aca="true" t="shared" si="59" ref="BX29:BX35">SUM(BY29:BZ29)</f>
        <v>122</v>
      </c>
      <c r="BY29" s="131">
        <v>67</v>
      </c>
      <c r="BZ29" s="131">
        <v>55</v>
      </c>
      <c r="CA29" s="132" t="s">
        <v>378</v>
      </c>
      <c r="CB29" s="132" t="s">
        <v>378</v>
      </c>
      <c r="CC29" s="132" t="s">
        <v>378</v>
      </c>
      <c r="CD29" s="132" t="s">
        <v>378</v>
      </c>
      <c r="CE29" s="132" t="s">
        <v>378</v>
      </c>
      <c r="CF29" s="132" t="s">
        <v>378</v>
      </c>
      <c r="CG29" s="132" t="s">
        <v>378</v>
      </c>
      <c r="CH29" s="132" t="s">
        <v>378</v>
      </c>
      <c r="CI29" s="132" t="s">
        <v>378</v>
      </c>
      <c r="CJ29" s="132" t="s">
        <v>378</v>
      </c>
      <c r="CK29" s="132" t="s">
        <v>378</v>
      </c>
      <c r="CL29" s="131"/>
      <c r="CM29" s="131"/>
      <c r="CN29" s="131"/>
      <c r="CO29" s="143" t="s">
        <v>358</v>
      </c>
      <c r="CP29" s="132" t="s">
        <v>378</v>
      </c>
      <c r="CQ29" s="132" t="s">
        <v>378</v>
      </c>
      <c r="CR29" s="132" t="s">
        <v>378</v>
      </c>
      <c r="CS29" s="132" t="s">
        <v>378</v>
      </c>
      <c r="CT29" s="132" t="s">
        <v>378</v>
      </c>
      <c r="CU29" s="132" t="s">
        <v>378</v>
      </c>
      <c r="CV29" s="132" t="s">
        <v>378</v>
      </c>
      <c r="CW29" s="132" t="s">
        <v>378</v>
      </c>
      <c r="CX29" s="132" t="s">
        <v>378</v>
      </c>
      <c r="CY29" s="132" t="s">
        <v>378</v>
      </c>
      <c r="CZ29" s="132" t="s">
        <v>378</v>
      </c>
    </row>
    <row r="30" spans="1:104" ht="14.25" customHeight="1">
      <c r="A30" s="126" t="s">
        <v>359</v>
      </c>
      <c r="B30" s="54">
        <v>11</v>
      </c>
      <c r="C30" s="49">
        <v>27</v>
      </c>
      <c r="D30" s="49">
        <v>21</v>
      </c>
      <c r="E30" s="49">
        <v>14</v>
      </c>
      <c r="F30" s="49">
        <v>7</v>
      </c>
      <c r="G30" s="49">
        <v>3</v>
      </c>
      <c r="H30" s="49">
        <v>2</v>
      </c>
      <c r="I30" s="49">
        <v>1</v>
      </c>
      <c r="J30" s="127">
        <v>300</v>
      </c>
      <c r="K30" s="127">
        <v>164</v>
      </c>
      <c r="L30" s="127">
        <v>136</v>
      </c>
      <c r="M30" s="128">
        <v>11</v>
      </c>
      <c r="N30" s="128">
        <v>26</v>
      </c>
      <c r="O30" s="128">
        <f t="shared" si="49"/>
        <v>21</v>
      </c>
      <c r="P30" s="128">
        <v>14</v>
      </c>
      <c r="Q30" s="128">
        <v>7</v>
      </c>
      <c r="R30" s="128">
        <f t="shared" si="50"/>
        <v>2</v>
      </c>
      <c r="S30" s="128">
        <v>1</v>
      </c>
      <c r="T30" s="128">
        <v>1</v>
      </c>
      <c r="U30" s="128">
        <v>290</v>
      </c>
      <c r="V30" s="128">
        <v>158</v>
      </c>
      <c r="W30" s="128">
        <v>132</v>
      </c>
      <c r="X30" s="144">
        <v>11</v>
      </c>
      <c r="Y30" s="144">
        <f t="shared" si="38"/>
        <v>25</v>
      </c>
      <c r="Z30" s="144">
        <v>20</v>
      </c>
      <c r="AA30" s="144">
        <v>13</v>
      </c>
      <c r="AB30" s="144">
        <v>7</v>
      </c>
      <c r="AC30" s="144">
        <v>3</v>
      </c>
      <c r="AD30" s="144">
        <v>2</v>
      </c>
      <c r="AE30" s="144">
        <v>1</v>
      </c>
      <c r="AF30" s="144">
        <v>280</v>
      </c>
      <c r="AG30" s="144">
        <v>148</v>
      </c>
      <c r="AH30" s="144">
        <v>132</v>
      </c>
      <c r="AI30" s="131">
        <v>11</v>
      </c>
      <c r="AJ30" s="131">
        <f t="shared" si="9"/>
        <v>25</v>
      </c>
      <c r="AK30" s="131">
        <v>21</v>
      </c>
      <c r="AL30" s="131">
        <v>13</v>
      </c>
      <c r="AM30" s="131">
        <v>8</v>
      </c>
      <c r="AN30" s="131">
        <v>3</v>
      </c>
      <c r="AO30" s="131">
        <v>1</v>
      </c>
      <c r="AP30" s="131">
        <v>2</v>
      </c>
      <c r="AQ30" s="131">
        <v>278</v>
      </c>
      <c r="AR30" s="131">
        <v>141</v>
      </c>
      <c r="AS30" s="131">
        <v>137</v>
      </c>
      <c r="AT30" s="131">
        <v>10</v>
      </c>
      <c r="AU30" s="131">
        <f t="shared" si="41"/>
        <v>26</v>
      </c>
      <c r="AV30" s="131">
        <f t="shared" si="51"/>
        <v>20</v>
      </c>
      <c r="AW30" s="131">
        <v>11</v>
      </c>
      <c r="AX30" s="131">
        <v>9</v>
      </c>
      <c r="AY30" s="131">
        <f t="shared" si="52"/>
        <v>3</v>
      </c>
      <c r="AZ30" s="131">
        <v>1</v>
      </c>
      <c r="BA30" s="131">
        <v>2</v>
      </c>
      <c r="BB30" s="131">
        <f t="shared" si="53"/>
        <v>258</v>
      </c>
      <c r="BC30" s="131">
        <v>128</v>
      </c>
      <c r="BD30" s="131">
        <v>130</v>
      </c>
      <c r="BE30" s="131">
        <v>9</v>
      </c>
      <c r="BF30" s="131">
        <f t="shared" si="43"/>
        <v>25</v>
      </c>
      <c r="BG30" s="131">
        <f t="shared" si="54"/>
        <v>18</v>
      </c>
      <c r="BH30" s="131">
        <v>12</v>
      </c>
      <c r="BI30" s="131">
        <v>6</v>
      </c>
      <c r="BJ30" s="131">
        <f t="shared" si="55"/>
        <v>2</v>
      </c>
      <c r="BK30" s="131">
        <v>1</v>
      </c>
      <c r="BL30" s="131">
        <v>1</v>
      </c>
      <c r="BM30" s="131">
        <f t="shared" si="56"/>
        <v>229</v>
      </c>
      <c r="BN30" s="131">
        <v>119</v>
      </c>
      <c r="BO30" s="131">
        <v>110</v>
      </c>
      <c r="BP30" s="131">
        <v>9</v>
      </c>
      <c r="BQ30" s="131">
        <f t="shared" si="45"/>
        <v>23</v>
      </c>
      <c r="BR30" s="131">
        <f t="shared" si="57"/>
        <v>19</v>
      </c>
      <c r="BS30" s="131">
        <v>10</v>
      </c>
      <c r="BT30" s="131">
        <v>9</v>
      </c>
      <c r="BU30" s="131">
        <f t="shared" si="58"/>
        <v>2</v>
      </c>
      <c r="BV30" s="131">
        <v>2</v>
      </c>
      <c r="BW30" s="131">
        <v>0</v>
      </c>
      <c r="BX30" s="131">
        <f t="shared" si="59"/>
        <v>211</v>
      </c>
      <c r="BY30" s="131">
        <v>104</v>
      </c>
      <c r="BZ30" s="131">
        <v>107</v>
      </c>
      <c r="CA30" s="132" t="s">
        <v>378</v>
      </c>
      <c r="CB30" s="132" t="s">
        <v>378</v>
      </c>
      <c r="CC30" s="132" t="s">
        <v>378</v>
      </c>
      <c r="CD30" s="132" t="s">
        <v>378</v>
      </c>
      <c r="CE30" s="132" t="s">
        <v>378</v>
      </c>
      <c r="CF30" s="132" t="s">
        <v>378</v>
      </c>
      <c r="CG30" s="132" t="s">
        <v>378</v>
      </c>
      <c r="CH30" s="132" t="s">
        <v>378</v>
      </c>
      <c r="CI30" s="132" t="s">
        <v>378</v>
      </c>
      <c r="CJ30" s="132" t="s">
        <v>378</v>
      </c>
      <c r="CK30" s="132" t="s">
        <v>378</v>
      </c>
      <c r="CL30" s="131"/>
      <c r="CM30" s="131"/>
      <c r="CN30" s="131"/>
      <c r="CO30" s="126" t="s">
        <v>359</v>
      </c>
      <c r="CP30" s="132" t="s">
        <v>378</v>
      </c>
      <c r="CQ30" s="132" t="s">
        <v>378</v>
      </c>
      <c r="CR30" s="132" t="s">
        <v>378</v>
      </c>
      <c r="CS30" s="132" t="s">
        <v>378</v>
      </c>
      <c r="CT30" s="132" t="s">
        <v>378</v>
      </c>
      <c r="CU30" s="132" t="s">
        <v>378</v>
      </c>
      <c r="CV30" s="132" t="s">
        <v>378</v>
      </c>
      <c r="CW30" s="132" t="s">
        <v>378</v>
      </c>
      <c r="CX30" s="132" t="s">
        <v>378</v>
      </c>
      <c r="CY30" s="132" t="s">
        <v>378</v>
      </c>
      <c r="CZ30" s="132" t="s">
        <v>378</v>
      </c>
    </row>
    <row r="31" spans="1:104" ht="14.25" customHeight="1">
      <c r="A31" s="126" t="s">
        <v>363</v>
      </c>
      <c r="B31" s="54">
        <v>7</v>
      </c>
      <c r="C31" s="49">
        <v>29</v>
      </c>
      <c r="D31" s="49">
        <v>16</v>
      </c>
      <c r="E31" s="49">
        <v>9</v>
      </c>
      <c r="F31" s="49">
        <v>7</v>
      </c>
      <c r="G31" s="49">
        <v>2</v>
      </c>
      <c r="H31" s="49">
        <v>1</v>
      </c>
      <c r="I31" s="49">
        <v>1</v>
      </c>
      <c r="J31" s="127">
        <v>200</v>
      </c>
      <c r="K31" s="127">
        <v>114</v>
      </c>
      <c r="L31" s="127">
        <v>86</v>
      </c>
      <c r="M31" s="128">
        <v>6</v>
      </c>
      <c r="N31" s="128">
        <v>28</v>
      </c>
      <c r="O31" s="128">
        <f t="shared" si="49"/>
        <v>16</v>
      </c>
      <c r="P31" s="128">
        <v>8</v>
      </c>
      <c r="Q31" s="128">
        <v>8</v>
      </c>
      <c r="R31" s="128">
        <f t="shared" si="50"/>
        <v>1</v>
      </c>
      <c r="S31" s="128">
        <v>0</v>
      </c>
      <c r="T31" s="128">
        <v>1</v>
      </c>
      <c r="U31" s="128">
        <v>170</v>
      </c>
      <c r="V31" s="128">
        <v>95</v>
      </c>
      <c r="W31" s="128">
        <v>75</v>
      </c>
      <c r="X31" s="144">
        <v>6</v>
      </c>
      <c r="Y31" s="144">
        <f t="shared" si="38"/>
        <v>27</v>
      </c>
      <c r="Z31" s="144">
        <v>15</v>
      </c>
      <c r="AA31" s="144">
        <v>8</v>
      </c>
      <c r="AB31" s="144">
        <v>7</v>
      </c>
      <c r="AC31" s="144">
        <v>2</v>
      </c>
      <c r="AD31" s="144">
        <v>1</v>
      </c>
      <c r="AE31" s="144">
        <v>1</v>
      </c>
      <c r="AF31" s="144">
        <v>162</v>
      </c>
      <c r="AG31" s="144">
        <v>84</v>
      </c>
      <c r="AH31" s="144">
        <v>78</v>
      </c>
      <c r="AI31" s="131">
        <v>6</v>
      </c>
      <c r="AJ31" s="131">
        <f t="shared" si="9"/>
        <v>24</v>
      </c>
      <c r="AK31" s="131">
        <v>15</v>
      </c>
      <c r="AL31" s="131">
        <v>7</v>
      </c>
      <c r="AM31" s="131">
        <v>8</v>
      </c>
      <c r="AN31" s="131">
        <v>2</v>
      </c>
      <c r="AO31" s="131">
        <v>2</v>
      </c>
      <c r="AP31" s="131" t="s">
        <v>364</v>
      </c>
      <c r="AQ31" s="131">
        <v>144</v>
      </c>
      <c r="AR31" s="131">
        <v>72</v>
      </c>
      <c r="AS31" s="131">
        <v>72</v>
      </c>
      <c r="AT31" s="131">
        <v>7</v>
      </c>
      <c r="AU31" s="131">
        <f t="shared" si="41"/>
        <v>20</v>
      </c>
      <c r="AV31" s="131">
        <f t="shared" si="51"/>
        <v>16</v>
      </c>
      <c r="AW31" s="131">
        <v>8</v>
      </c>
      <c r="AX31" s="131">
        <v>8</v>
      </c>
      <c r="AY31" s="131">
        <f t="shared" si="52"/>
        <v>2</v>
      </c>
      <c r="AZ31" s="131">
        <v>1</v>
      </c>
      <c r="BA31" s="131">
        <v>1</v>
      </c>
      <c r="BB31" s="131">
        <f t="shared" si="53"/>
        <v>139</v>
      </c>
      <c r="BC31" s="131">
        <v>75</v>
      </c>
      <c r="BD31" s="131">
        <v>64</v>
      </c>
      <c r="BE31" s="131">
        <v>6</v>
      </c>
      <c r="BF31" s="131">
        <f t="shared" si="43"/>
        <v>22</v>
      </c>
      <c r="BG31" s="131">
        <f t="shared" si="54"/>
        <v>15</v>
      </c>
      <c r="BH31" s="131">
        <v>5</v>
      </c>
      <c r="BI31" s="131">
        <v>10</v>
      </c>
      <c r="BJ31" s="131">
        <f t="shared" si="55"/>
        <v>2</v>
      </c>
      <c r="BK31" s="131">
        <v>1</v>
      </c>
      <c r="BL31" s="131">
        <v>1</v>
      </c>
      <c r="BM31" s="131">
        <f t="shared" si="56"/>
        <v>134</v>
      </c>
      <c r="BN31" s="131">
        <v>72</v>
      </c>
      <c r="BO31" s="131">
        <v>62</v>
      </c>
      <c r="BP31" s="131">
        <v>5</v>
      </c>
      <c r="BQ31" s="131">
        <f t="shared" si="45"/>
        <v>28</v>
      </c>
      <c r="BR31" s="131">
        <f t="shared" si="57"/>
        <v>13</v>
      </c>
      <c r="BS31" s="131">
        <v>5</v>
      </c>
      <c r="BT31" s="131">
        <v>8</v>
      </c>
      <c r="BU31" s="131">
        <f t="shared" si="58"/>
        <v>1</v>
      </c>
      <c r="BV31" s="131">
        <v>1</v>
      </c>
      <c r="BW31" s="131">
        <v>0</v>
      </c>
      <c r="BX31" s="131">
        <f t="shared" si="59"/>
        <v>139</v>
      </c>
      <c r="BY31" s="131">
        <v>74</v>
      </c>
      <c r="BZ31" s="131">
        <v>65</v>
      </c>
      <c r="CA31" s="131">
        <v>7</v>
      </c>
      <c r="CB31" s="131">
        <f aca="true" t="shared" si="60" ref="CB31:CB36">CI31/CA31</f>
        <v>22</v>
      </c>
      <c r="CC31" s="131">
        <f aca="true" t="shared" si="61" ref="CC31:CC36">SUM(CD31:CE31)</f>
        <v>15</v>
      </c>
      <c r="CD31" s="131">
        <v>7</v>
      </c>
      <c r="CE31" s="131">
        <v>8</v>
      </c>
      <c r="CF31" s="131">
        <f aca="true" t="shared" si="62" ref="CF31:CF36">SUM(CG31:CH31)</f>
        <v>1</v>
      </c>
      <c r="CG31" s="131">
        <v>1</v>
      </c>
      <c r="CH31" s="131">
        <v>0</v>
      </c>
      <c r="CI31" s="131">
        <f aca="true" t="shared" si="63" ref="CI31:CI36">SUM(CJ31:CK31)</f>
        <v>157</v>
      </c>
      <c r="CJ31" s="131">
        <v>77</v>
      </c>
      <c r="CK31" s="131">
        <v>80</v>
      </c>
      <c r="CL31" s="131"/>
      <c r="CM31" s="131"/>
      <c r="CN31" s="131"/>
      <c r="CO31" s="126" t="s">
        <v>363</v>
      </c>
      <c r="CP31" s="131">
        <v>7</v>
      </c>
      <c r="CQ31" s="131">
        <f aca="true" t="shared" si="64" ref="CQ31:CQ36">CX31/CP31</f>
        <v>21</v>
      </c>
      <c r="CR31" s="131">
        <f aca="true" t="shared" si="65" ref="CR31:CR36">SUM(CS31:CT31)</f>
        <v>15</v>
      </c>
      <c r="CS31" s="131">
        <v>8</v>
      </c>
      <c r="CT31" s="131">
        <v>7</v>
      </c>
      <c r="CU31" s="131">
        <f aca="true" t="shared" si="66" ref="CU31:CU36">SUM(CV31:CW31)</f>
        <v>1</v>
      </c>
      <c r="CV31" s="131">
        <v>0</v>
      </c>
      <c r="CW31" s="131">
        <v>1</v>
      </c>
      <c r="CX31" s="131">
        <f aca="true" t="shared" si="67" ref="CX31:CX36">SUM(CY31:CZ31)</f>
        <v>148</v>
      </c>
      <c r="CY31" s="131">
        <v>67</v>
      </c>
      <c r="CZ31" s="131">
        <v>81</v>
      </c>
    </row>
    <row r="32" spans="1:104" ht="14.25" customHeight="1">
      <c r="A32" s="126" t="s">
        <v>265</v>
      </c>
      <c r="B32" s="54">
        <v>3</v>
      </c>
      <c r="C32" s="49">
        <v>6</v>
      </c>
      <c r="D32" s="49">
        <v>8</v>
      </c>
      <c r="E32" s="49">
        <v>3</v>
      </c>
      <c r="F32" s="49">
        <v>5</v>
      </c>
      <c r="G32" s="49">
        <v>1</v>
      </c>
      <c r="H32" s="49">
        <v>0</v>
      </c>
      <c r="I32" s="49">
        <v>1</v>
      </c>
      <c r="J32" s="127">
        <v>18</v>
      </c>
      <c r="K32" s="127">
        <v>9</v>
      </c>
      <c r="L32" s="127">
        <v>9</v>
      </c>
      <c r="M32" s="128">
        <v>3</v>
      </c>
      <c r="N32" s="128">
        <v>6</v>
      </c>
      <c r="O32" s="128">
        <f t="shared" si="49"/>
        <v>9</v>
      </c>
      <c r="P32" s="128">
        <v>4</v>
      </c>
      <c r="Q32" s="128">
        <v>5</v>
      </c>
      <c r="R32" s="128">
        <f t="shared" si="50"/>
        <v>2</v>
      </c>
      <c r="S32" s="128">
        <v>1</v>
      </c>
      <c r="T32" s="128">
        <v>1</v>
      </c>
      <c r="U32" s="128">
        <v>19</v>
      </c>
      <c r="V32" s="128">
        <v>11</v>
      </c>
      <c r="W32" s="128">
        <v>8</v>
      </c>
      <c r="X32" s="144">
        <v>3</v>
      </c>
      <c r="Y32" s="144">
        <f t="shared" si="38"/>
        <v>6</v>
      </c>
      <c r="Z32" s="144">
        <v>8</v>
      </c>
      <c r="AA32" s="144">
        <v>4</v>
      </c>
      <c r="AB32" s="144">
        <v>4</v>
      </c>
      <c r="AC32" s="144">
        <v>1</v>
      </c>
      <c r="AD32" s="130" t="s">
        <v>353</v>
      </c>
      <c r="AE32" s="144">
        <v>1</v>
      </c>
      <c r="AF32" s="144">
        <v>18</v>
      </c>
      <c r="AG32" s="144">
        <v>12</v>
      </c>
      <c r="AH32" s="144">
        <v>6</v>
      </c>
      <c r="AI32" s="131">
        <v>3</v>
      </c>
      <c r="AJ32" s="131">
        <f t="shared" si="9"/>
        <v>5</v>
      </c>
      <c r="AK32" s="131">
        <v>7</v>
      </c>
      <c r="AL32" s="131">
        <v>4</v>
      </c>
      <c r="AM32" s="131">
        <v>3</v>
      </c>
      <c r="AN32" s="131">
        <v>1</v>
      </c>
      <c r="AO32" s="131" t="s">
        <v>364</v>
      </c>
      <c r="AP32" s="131">
        <v>1</v>
      </c>
      <c r="AQ32" s="131">
        <v>16</v>
      </c>
      <c r="AR32" s="131">
        <v>9</v>
      </c>
      <c r="AS32" s="131">
        <v>7</v>
      </c>
      <c r="AT32" s="131">
        <v>3</v>
      </c>
      <c r="AU32" s="131">
        <f t="shared" si="41"/>
        <v>6</v>
      </c>
      <c r="AV32" s="131">
        <f t="shared" si="51"/>
        <v>8</v>
      </c>
      <c r="AW32" s="131">
        <v>4</v>
      </c>
      <c r="AX32" s="131">
        <v>4</v>
      </c>
      <c r="AY32" s="131">
        <f t="shared" si="52"/>
        <v>1</v>
      </c>
      <c r="AZ32" s="131">
        <v>0</v>
      </c>
      <c r="BA32" s="131">
        <v>1</v>
      </c>
      <c r="BB32" s="131">
        <f t="shared" si="53"/>
        <v>19</v>
      </c>
      <c r="BC32" s="131">
        <v>9</v>
      </c>
      <c r="BD32" s="131">
        <v>10</v>
      </c>
      <c r="BE32" s="131">
        <v>3</v>
      </c>
      <c r="BF32" s="131">
        <f t="shared" si="43"/>
        <v>7</v>
      </c>
      <c r="BG32" s="131">
        <f t="shared" si="54"/>
        <v>7</v>
      </c>
      <c r="BH32" s="131">
        <v>4</v>
      </c>
      <c r="BI32" s="131">
        <v>3</v>
      </c>
      <c r="BJ32" s="131">
        <f t="shared" si="55"/>
        <v>0</v>
      </c>
      <c r="BK32" s="131">
        <v>0</v>
      </c>
      <c r="BL32" s="131">
        <v>0</v>
      </c>
      <c r="BM32" s="131">
        <f t="shared" si="56"/>
        <v>20</v>
      </c>
      <c r="BN32" s="131">
        <v>10</v>
      </c>
      <c r="BO32" s="131">
        <v>10</v>
      </c>
      <c r="BP32" s="131">
        <v>3</v>
      </c>
      <c r="BQ32" s="131">
        <f t="shared" si="45"/>
        <v>5</v>
      </c>
      <c r="BR32" s="131">
        <f t="shared" si="57"/>
        <v>7</v>
      </c>
      <c r="BS32" s="131">
        <v>4</v>
      </c>
      <c r="BT32" s="131">
        <v>3</v>
      </c>
      <c r="BU32" s="131">
        <f t="shared" si="58"/>
        <v>0</v>
      </c>
      <c r="BV32" s="131">
        <v>0</v>
      </c>
      <c r="BW32" s="131">
        <v>0</v>
      </c>
      <c r="BX32" s="131">
        <f t="shared" si="59"/>
        <v>14</v>
      </c>
      <c r="BY32" s="131">
        <v>7</v>
      </c>
      <c r="BZ32" s="131">
        <v>7</v>
      </c>
      <c r="CA32" s="131">
        <v>3</v>
      </c>
      <c r="CB32" s="131">
        <f t="shared" si="60"/>
        <v>5</v>
      </c>
      <c r="CC32" s="131">
        <f t="shared" si="61"/>
        <v>7</v>
      </c>
      <c r="CD32" s="131">
        <v>4</v>
      </c>
      <c r="CE32" s="131">
        <v>3</v>
      </c>
      <c r="CF32" s="131">
        <f t="shared" si="62"/>
        <v>0</v>
      </c>
      <c r="CG32" s="131">
        <v>0</v>
      </c>
      <c r="CH32" s="131">
        <v>0</v>
      </c>
      <c r="CI32" s="131">
        <f t="shared" si="63"/>
        <v>15</v>
      </c>
      <c r="CJ32" s="131">
        <v>7</v>
      </c>
      <c r="CK32" s="131">
        <v>8</v>
      </c>
      <c r="CL32" s="131"/>
      <c r="CM32" s="131"/>
      <c r="CN32" s="131"/>
      <c r="CO32" s="126" t="s">
        <v>265</v>
      </c>
      <c r="CP32" s="132" t="s">
        <v>378</v>
      </c>
      <c r="CQ32" s="132" t="s">
        <v>378</v>
      </c>
      <c r="CR32" s="132" t="s">
        <v>378</v>
      </c>
      <c r="CS32" s="132" t="s">
        <v>378</v>
      </c>
      <c r="CT32" s="132" t="s">
        <v>378</v>
      </c>
      <c r="CU32" s="132" t="s">
        <v>378</v>
      </c>
      <c r="CV32" s="132" t="s">
        <v>378</v>
      </c>
      <c r="CW32" s="132" t="s">
        <v>378</v>
      </c>
      <c r="CX32" s="132" t="s">
        <v>378</v>
      </c>
      <c r="CY32" s="132" t="s">
        <v>378</v>
      </c>
      <c r="CZ32" s="132" t="s">
        <v>378</v>
      </c>
    </row>
    <row r="33" spans="1:104" ht="14.25" customHeight="1">
      <c r="A33" s="126" t="s">
        <v>360</v>
      </c>
      <c r="B33" s="54">
        <v>4</v>
      </c>
      <c r="C33" s="49">
        <v>22</v>
      </c>
      <c r="D33" s="49">
        <v>11</v>
      </c>
      <c r="E33" s="49">
        <v>6</v>
      </c>
      <c r="F33" s="49">
        <v>5</v>
      </c>
      <c r="G33" s="49">
        <v>2</v>
      </c>
      <c r="H33" s="49">
        <v>1</v>
      </c>
      <c r="I33" s="49">
        <v>1</v>
      </c>
      <c r="J33" s="127">
        <v>89</v>
      </c>
      <c r="K33" s="127">
        <v>46</v>
      </c>
      <c r="L33" s="127">
        <v>43</v>
      </c>
      <c r="M33" s="128">
        <v>4</v>
      </c>
      <c r="N33" s="128">
        <v>19</v>
      </c>
      <c r="O33" s="128">
        <f t="shared" si="49"/>
        <v>11</v>
      </c>
      <c r="P33" s="128">
        <v>7</v>
      </c>
      <c r="Q33" s="128">
        <v>4</v>
      </c>
      <c r="R33" s="128">
        <f t="shared" si="50"/>
        <v>1</v>
      </c>
      <c r="S33" s="128">
        <v>0</v>
      </c>
      <c r="T33" s="128">
        <v>1</v>
      </c>
      <c r="U33" s="128">
        <v>74</v>
      </c>
      <c r="V33" s="128">
        <v>40</v>
      </c>
      <c r="W33" s="128">
        <v>34</v>
      </c>
      <c r="X33" s="144">
        <v>4</v>
      </c>
      <c r="Y33" s="144">
        <f t="shared" si="38"/>
        <v>17</v>
      </c>
      <c r="Z33" s="144">
        <v>11</v>
      </c>
      <c r="AA33" s="144">
        <v>7</v>
      </c>
      <c r="AB33" s="144">
        <v>4</v>
      </c>
      <c r="AC33" s="144">
        <v>2</v>
      </c>
      <c r="AD33" s="130" t="s">
        <v>353</v>
      </c>
      <c r="AE33" s="144">
        <v>2</v>
      </c>
      <c r="AF33" s="144">
        <v>68</v>
      </c>
      <c r="AG33" s="144">
        <v>35</v>
      </c>
      <c r="AH33" s="144">
        <v>33</v>
      </c>
      <c r="AI33" s="131">
        <v>3</v>
      </c>
      <c r="AJ33" s="131">
        <f t="shared" si="9"/>
        <v>26</v>
      </c>
      <c r="AK33" s="131">
        <v>9</v>
      </c>
      <c r="AL33" s="131">
        <v>6</v>
      </c>
      <c r="AM33" s="131">
        <v>3</v>
      </c>
      <c r="AN33" s="131">
        <v>1</v>
      </c>
      <c r="AO33" s="131">
        <v>1</v>
      </c>
      <c r="AP33" s="131" t="s">
        <v>364</v>
      </c>
      <c r="AQ33" s="131">
        <v>78</v>
      </c>
      <c r="AR33" s="131">
        <v>38</v>
      </c>
      <c r="AS33" s="131">
        <v>40</v>
      </c>
      <c r="AT33" s="131">
        <v>3</v>
      </c>
      <c r="AU33" s="131">
        <f t="shared" si="41"/>
        <v>24</v>
      </c>
      <c r="AV33" s="131">
        <f t="shared" si="51"/>
        <v>10</v>
      </c>
      <c r="AW33" s="131">
        <v>4</v>
      </c>
      <c r="AX33" s="131">
        <v>6</v>
      </c>
      <c r="AY33" s="131">
        <f t="shared" si="52"/>
        <v>1</v>
      </c>
      <c r="AZ33" s="131">
        <v>1</v>
      </c>
      <c r="BA33" s="131">
        <v>0</v>
      </c>
      <c r="BB33" s="131">
        <f t="shared" si="53"/>
        <v>73</v>
      </c>
      <c r="BC33" s="131">
        <v>35</v>
      </c>
      <c r="BD33" s="131">
        <v>38</v>
      </c>
      <c r="BE33" s="131">
        <v>4</v>
      </c>
      <c r="BF33" s="131">
        <f t="shared" si="43"/>
        <v>18</v>
      </c>
      <c r="BG33" s="131">
        <f t="shared" si="54"/>
        <v>11</v>
      </c>
      <c r="BH33" s="131">
        <v>6</v>
      </c>
      <c r="BI33" s="131">
        <v>5</v>
      </c>
      <c r="BJ33" s="131">
        <f t="shared" si="55"/>
        <v>1</v>
      </c>
      <c r="BK33" s="131">
        <v>1</v>
      </c>
      <c r="BL33" s="131">
        <v>0</v>
      </c>
      <c r="BM33" s="131">
        <f t="shared" si="56"/>
        <v>72</v>
      </c>
      <c r="BN33" s="131">
        <v>40</v>
      </c>
      <c r="BO33" s="131">
        <v>32</v>
      </c>
      <c r="BP33" s="131">
        <v>4</v>
      </c>
      <c r="BQ33" s="131">
        <f t="shared" si="45"/>
        <v>18</v>
      </c>
      <c r="BR33" s="131">
        <f t="shared" si="57"/>
        <v>10</v>
      </c>
      <c r="BS33" s="131">
        <v>7</v>
      </c>
      <c r="BT33" s="131">
        <v>3</v>
      </c>
      <c r="BU33" s="131">
        <f t="shared" si="58"/>
        <v>2</v>
      </c>
      <c r="BV33" s="131">
        <v>1</v>
      </c>
      <c r="BW33" s="131">
        <v>1</v>
      </c>
      <c r="BX33" s="131">
        <f t="shared" si="59"/>
        <v>73</v>
      </c>
      <c r="BY33" s="131">
        <v>44</v>
      </c>
      <c r="BZ33" s="131">
        <v>29</v>
      </c>
      <c r="CA33" s="131">
        <v>4</v>
      </c>
      <c r="CB33" s="131">
        <f t="shared" si="60"/>
        <v>16</v>
      </c>
      <c r="CC33" s="131">
        <f t="shared" si="61"/>
        <v>10</v>
      </c>
      <c r="CD33" s="131">
        <v>6</v>
      </c>
      <c r="CE33" s="131">
        <v>4</v>
      </c>
      <c r="CF33" s="131">
        <f t="shared" si="62"/>
        <v>2</v>
      </c>
      <c r="CG33" s="131">
        <v>1</v>
      </c>
      <c r="CH33" s="131">
        <v>1</v>
      </c>
      <c r="CI33" s="131">
        <f t="shared" si="63"/>
        <v>65</v>
      </c>
      <c r="CJ33" s="131">
        <v>37</v>
      </c>
      <c r="CK33" s="131">
        <v>28</v>
      </c>
      <c r="CL33" s="131"/>
      <c r="CM33" s="131"/>
      <c r="CN33" s="131"/>
      <c r="CO33" s="126" t="s">
        <v>360</v>
      </c>
      <c r="CP33" s="131">
        <v>3</v>
      </c>
      <c r="CQ33" s="131">
        <f t="shared" si="64"/>
        <v>23</v>
      </c>
      <c r="CR33" s="131">
        <f t="shared" si="65"/>
        <v>9</v>
      </c>
      <c r="CS33" s="131">
        <v>5</v>
      </c>
      <c r="CT33" s="131">
        <v>4</v>
      </c>
      <c r="CU33" s="131">
        <f t="shared" si="66"/>
        <v>2</v>
      </c>
      <c r="CV33" s="131">
        <v>1</v>
      </c>
      <c r="CW33" s="131">
        <v>1</v>
      </c>
      <c r="CX33" s="131">
        <f t="shared" si="67"/>
        <v>69</v>
      </c>
      <c r="CY33" s="131">
        <v>36</v>
      </c>
      <c r="CZ33" s="131">
        <v>33</v>
      </c>
    </row>
    <row r="34" spans="1:104" ht="14.25" customHeight="1">
      <c r="A34" s="126" t="s">
        <v>361</v>
      </c>
      <c r="B34" s="54">
        <v>10</v>
      </c>
      <c r="C34" s="49">
        <v>26</v>
      </c>
      <c r="D34" s="49">
        <v>19</v>
      </c>
      <c r="E34" s="49">
        <v>7</v>
      </c>
      <c r="F34" s="49">
        <v>12</v>
      </c>
      <c r="G34" s="49">
        <v>2</v>
      </c>
      <c r="H34" s="49">
        <v>0</v>
      </c>
      <c r="I34" s="49">
        <v>2</v>
      </c>
      <c r="J34" s="127">
        <v>258</v>
      </c>
      <c r="K34" s="127">
        <v>134</v>
      </c>
      <c r="L34" s="127">
        <v>124</v>
      </c>
      <c r="M34" s="128">
        <v>9</v>
      </c>
      <c r="N34" s="128">
        <v>26</v>
      </c>
      <c r="O34" s="128">
        <f t="shared" si="49"/>
        <v>18</v>
      </c>
      <c r="P34" s="128">
        <v>7</v>
      </c>
      <c r="Q34" s="128">
        <v>11</v>
      </c>
      <c r="R34" s="128">
        <f t="shared" si="50"/>
        <v>4</v>
      </c>
      <c r="S34" s="128">
        <v>2</v>
      </c>
      <c r="T34" s="128">
        <v>2</v>
      </c>
      <c r="U34" s="128">
        <v>237</v>
      </c>
      <c r="V34" s="128">
        <v>119</v>
      </c>
      <c r="W34" s="128">
        <v>118</v>
      </c>
      <c r="X34" s="144">
        <v>8</v>
      </c>
      <c r="Y34" s="144">
        <f t="shared" si="38"/>
        <v>30</v>
      </c>
      <c r="Z34" s="144">
        <v>16</v>
      </c>
      <c r="AA34" s="144">
        <v>7</v>
      </c>
      <c r="AB34" s="144">
        <v>9</v>
      </c>
      <c r="AC34" s="144">
        <v>2</v>
      </c>
      <c r="AD34" s="130" t="s">
        <v>353</v>
      </c>
      <c r="AE34" s="144">
        <v>2</v>
      </c>
      <c r="AF34" s="144">
        <v>236</v>
      </c>
      <c r="AG34" s="144">
        <v>116</v>
      </c>
      <c r="AH34" s="144">
        <v>120</v>
      </c>
      <c r="AI34" s="131">
        <v>8</v>
      </c>
      <c r="AJ34" s="131">
        <f t="shared" si="9"/>
        <v>29</v>
      </c>
      <c r="AK34" s="131">
        <v>17</v>
      </c>
      <c r="AL34" s="131">
        <v>7</v>
      </c>
      <c r="AM34" s="131">
        <v>10</v>
      </c>
      <c r="AN34" s="131">
        <v>2</v>
      </c>
      <c r="AO34" s="131">
        <v>1</v>
      </c>
      <c r="AP34" s="131">
        <v>1</v>
      </c>
      <c r="AQ34" s="131">
        <v>228</v>
      </c>
      <c r="AR34" s="131">
        <v>111</v>
      </c>
      <c r="AS34" s="131">
        <v>117</v>
      </c>
      <c r="AT34" s="131">
        <v>9</v>
      </c>
      <c r="AU34" s="131">
        <f t="shared" si="41"/>
        <v>27</v>
      </c>
      <c r="AV34" s="131">
        <f t="shared" si="51"/>
        <v>19</v>
      </c>
      <c r="AW34" s="131">
        <v>10</v>
      </c>
      <c r="AX34" s="131">
        <v>9</v>
      </c>
      <c r="AY34" s="131">
        <f t="shared" si="52"/>
        <v>2</v>
      </c>
      <c r="AZ34" s="131">
        <v>1</v>
      </c>
      <c r="BA34" s="131">
        <v>1</v>
      </c>
      <c r="BB34" s="131">
        <f t="shared" si="53"/>
        <v>240</v>
      </c>
      <c r="BC34" s="131">
        <v>119</v>
      </c>
      <c r="BD34" s="131">
        <v>121</v>
      </c>
      <c r="BE34" s="131">
        <v>8</v>
      </c>
      <c r="BF34" s="131">
        <f t="shared" si="43"/>
        <v>29</v>
      </c>
      <c r="BG34" s="131">
        <f t="shared" si="54"/>
        <v>17</v>
      </c>
      <c r="BH34" s="131">
        <v>11</v>
      </c>
      <c r="BI34" s="131">
        <v>6</v>
      </c>
      <c r="BJ34" s="131">
        <f t="shared" si="55"/>
        <v>2</v>
      </c>
      <c r="BK34" s="131">
        <v>2</v>
      </c>
      <c r="BL34" s="131">
        <v>0</v>
      </c>
      <c r="BM34" s="131">
        <f t="shared" si="56"/>
        <v>235</v>
      </c>
      <c r="BN34" s="131">
        <v>121</v>
      </c>
      <c r="BO34" s="131">
        <v>114</v>
      </c>
      <c r="BP34" s="131">
        <v>7</v>
      </c>
      <c r="BQ34" s="131">
        <f t="shared" si="45"/>
        <v>33</v>
      </c>
      <c r="BR34" s="131">
        <f t="shared" si="57"/>
        <v>16</v>
      </c>
      <c r="BS34" s="131">
        <v>12</v>
      </c>
      <c r="BT34" s="131">
        <v>4</v>
      </c>
      <c r="BU34" s="131">
        <f t="shared" si="58"/>
        <v>2</v>
      </c>
      <c r="BV34" s="131">
        <v>2</v>
      </c>
      <c r="BW34" s="131">
        <v>0</v>
      </c>
      <c r="BX34" s="131">
        <f t="shared" si="59"/>
        <v>228</v>
      </c>
      <c r="BY34" s="131">
        <v>123</v>
      </c>
      <c r="BZ34" s="131">
        <v>105</v>
      </c>
      <c r="CA34" s="131">
        <v>7</v>
      </c>
      <c r="CB34" s="131">
        <f t="shared" si="60"/>
        <v>29</v>
      </c>
      <c r="CC34" s="131">
        <f t="shared" si="61"/>
        <v>15</v>
      </c>
      <c r="CD34" s="131">
        <v>9</v>
      </c>
      <c r="CE34" s="131">
        <v>6</v>
      </c>
      <c r="CF34" s="131">
        <f t="shared" si="62"/>
        <v>2</v>
      </c>
      <c r="CG34" s="131">
        <v>2</v>
      </c>
      <c r="CH34" s="131">
        <v>0</v>
      </c>
      <c r="CI34" s="131">
        <f t="shared" si="63"/>
        <v>203</v>
      </c>
      <c r="CJ34" s="131">
        <v>107</v>
      </c>
      <c r="CK34" s="131">
        <v>96</v>
      </c>
      <c r="CL34" s="131"/>
      <c r="CM34" s="131"/>
      <c r="CN34" s="131"/>
      <c r="CO34" s="126" t="s">
        <v>361</v>
      </c>
      <c r="CP34" s="131">
        <v>7</v>
      </c>
      <c r="CQ34" s="131">
        <f t="shared" si="64"/>
        <v>27</v>
      </c>
      <c r="CR34" s="131">
        <f t="shared" si="65"/>
        <v>16</v>
      </c>
      <c r="CS34" s="131">
        <v>8</v>
      </c>
      <c r="CT34" s="131">
        <v>8</v>
      </c>
      <c r="CU34" s="131">
        <f t="shared" si="66"/>
        <v>2</v>
      </c>
      <c r="CV34" s="131">
        <v>2</v>
      </c>
      <c r="CW34" s="131">
        <v>0</v>
      </c>
      <c r="CX34" s="131">
        <f t="shared" si="67"/>
        <v>189</v>
      </c>
      <c r="CY34" s="131">
        <v>100</v>
      </c>
      <c r="CZ34" s="131">
        <v>89</v>
      </c>
    </row>
    <row r="35" spans="1:104" ht="14.25" customHeight="1">
      <c r="A35" s="126" t="s">
        <v>362</v>
      </c>
      <c r="B35" s="54">
        <v>11</v>
      </c>
      <c r="C35" s="49">
        <v>32</v>
      </c>
      <c r="D35" s="49">
        <v>23</v>
      </c>
      <c r="E35" s="49">
        <v>14</v>
      </c>
      <c r="F35" s="49">
        <v>9</v>
      </c>
      <c r="G35" s="49">
        <v>3</v>
      </c>
      <c r="H35" s="49">
        <v>2</v>
      </c>
      <c r="I35" s="49">
        <v>1</v>
      </c>
      <c r="J35" s="127">
        <v>353</v>
      </c>
      <c r="K35" s="127">
        <v>193</v>
      </c>
      <c r="L35" s="127">
        <v>160</v>
      </c>
      <c r="M35" s="128">
        <v>10</v>
      </c>
      <c r="N35" s="128">
        <v>33</v>
      </c>
      <c r="O35" s="128">
        <f t="shared" si="49"/>
        <v>22</v>
      </c>
      <c r="P35" s="128">
        <v>15</v>
      </c>
      <c r="Q35" s="128">
        <v>7</v>
      </c>
      <c r="R35" s="128">
        <f t="shared" si="50"/>
        <v>1</v>
      </c>
      <c r="S35" s="128">
        <v>0</v>
      </c>
      <c r="T35" s="128">
        <v>1</v>
      </c>
      <c r="U35" s="128">
        <v>326</v>
      </c>
      <c r="V35" s="128">
        <v>174</v>
      </c>
      <c r="W35" s="128">
        <v>152</v>
      </c>
      <c r="X35" s="144">
        <v>8</v>
      </c>
      <c r="Y35" s="144">
        <f t="shared" si="38"/>
        <v>36</v>
      </c>
      <c r="Z35" s="144">
        <v>18</v>
      </c>
      <c r="AA35" s="144">
        <v>11</v>
      </c>
      <c r="AB35" s="144">
        <v>7</v>
      </c>
      <c r="AC35" s="144">
        <v>3</v>
      </c>
      <c r="AD35" s="144">
        <v>2</v>
      </c>
      <c r="AE35" s="144">
        <v>1</v>
      </c>
      <c r="AF35" s="144">
        <v>287</v>
      </c>
      <c r="AG35" s="144">
        <v>145</v>
      </c>
      <c r="AH35" s="144">
        <v>142</v>
      </c>
      <c r="AI35" s="131">
        <v>8</v>
      </c>
      <c r="AJ35" s="131">
        <f t="shared" si="9"/>
        <v>35</v>
      </c>
      <c r="AK35" s="131">
        <v>18</v>
      </c>
      <c r="AL35" s="131">
        <v>10</v>
      </c>
      <c r="AM35" s="131">
        <v>8</v>
      </c>
      <c r="AN35" s="131">
        <v>3</v>
      </c>
      <c r="AO35" s="131" t="s">
        <v>364</v>
      </c>
      <c r="AP35" s="131">
        <v>3</v>
      </c>
      <c r="AQ35" s="131">
        <v>281</v>
      </c>
      <c r="AR35" s="131">
        <v>139</v>
      </c>
      <c r="AS35" s="131">
        <v>142</v>
      </c>
      <c r="AT35" s="131">
        <v>8</v>
      </c>
      <c r="AU35" s="131">
        <f t="shared" si="41"/>
        <v>33</v>
      </c>
      <c r="AV35" s="131">
        <f t="shared" si="51"/>
        <v>19</v>
      </c>
      <c r="AW35" s="131">
        <v>11</v>
      </c>
      <c r="AX35" s="131">
        <v>8</v>
      </c>
      <c r="AY35" s="131">
        <f t="shared" si="52"/>
        <v>2</v>
      </c>
      <c r="AZ35" s="131">
        <v>0</v>
      </c>
      <c r="BA35" s="131">
        <v>2</v>
      </c>
      <c r="BB35" s="131">
        <f t="shared" si="53"/>
        <v>265</v>
      </c>
      <c r="BC35" s="131">
        <v>139</v>
      </c>
      <c r="BD35" s="131">
        <v>126</v>
      </c>
      <c r="BE35" s="131">
        <v>6</v>
      </c>
      <c r="BF35" s="131">
        <f t="shared" si="43"/>
        <v>35</v>
      </c>
      <c r="BG35" s="131">
        <f t="shared" si="54"/>
        <v>15</v>
      </c>
      <c r="BH35" s="131">
        <v>9</v>
      </c>
      <c r="BI35" s="131">
        <v>6</v>
      </c>
      <c r="BJ35" s="131">
        <f t="shared" si="55"/>
        <v>2</v>
      </c>
      <c r="BK35" s="131">
        <v>0</v>
      </c>
      <c r="BL35" s="131">
        <v>2</v>
      </c>
      <c r="BM35" s="131">
        <f t="shared" si="56"/>
        <v>207</v>
      </c>
      <c r="BN35" s="131">
        <v>113</v>
      </c>
      <c r="BO35" s="131">
        <v>94</v>
      </c>
      <c r="BP35" s="131">
        <v>7</v>
      </c>
      <c r="BQ35" s="131">
        <f t="shared" si="45"/>
        <v>30</v>
      </c>
      <c r="BR35" s="131">
        <f t="shared" si="57"/>
        <v>16</v>
      </c>
      <c r="BS35" s="131">
        <v>9</v>
      </c>
      <c r="BT35" s="131">
        <v>7</v>
      </c>
      <c r="BU35" s="131">
        <f t="shared" si="58"/>
        <v>2</v>
      </c>
      <c r="BV35" s="131">
        <v>0</v>
      </c>
      <c r="BW35" s="131">
        <v>2</v>
      </c>
      <c r="BX35" s="131">
        <f t="shared" si="59"/>
        <v>209</v>
      </c>
      <c r="BY35" s="131">
        <v>106</v>
      </c>
      <c r="BZ35" s="131">
        <v>103</v>
      </c>
      <c r="CA35" s="131">
        <v>7</v>
      </c>
      <c r="CB35" s="131">
        <f t="shared" si="60"/>
        <v>31</v>
      </c>
      <c r="CC35" s="131">
        <f t="shared" si="61"/>
        <v>17</v>
      </c>
      <c r="CD35" s="131">
        <v>9</v>
      </c>
      <c r="CE35" s="131">
        <v>8</v>
      </c>
      <c r="CF35" s="131">
        <f t="shared" si="62"/>
        <v>2</v>
      </c>
      <c r="CG35" s="131">
        <v>0</v>
      </c>
      <c r="CH35" s="131">
        <v>2</v>
      </c>
      <c r="CI35" s="131">
        <f t="shared" si="63"/>
        <v>218</v>
      </c>
      <c r="CJ35" s="131">
        <v>111</v>
      </c>
      <c r="CK35" s="131">
        <v>107</v>
      </c>
      <c r="CL35" s="131"/>
      <c r="CM35" s="131"/>
      <c r="CN35" s="131"/>
      <c r="CO35" s="126" t="s">
        <v>362</v>
      </c>
      <c r="CP35" s="131">
        <v>7</v>
      </c>
      <c r="CQ35" s="131">
        <f t="shared" si="64"/>
        <v>34</v>
      </c>
      <c r="CR35" s="131">
        <f t="shared" si="65"/>
        <v>16</v>
      </c>
      <c r="CS35" s="131">
        <v>10</v>
      </c>
      <c r="CT35" s="131">
        <v>6</v>
      </c>
      <c r="CU35" s="131">
        <f t="shared" si="66"/>
        <v>2</v>
      </c>
      <c r="CV35" s="131">
        <v>0</v>
      </c>
      <c r="CW35" s="131">
        <v>2</v>
      </c>
      <c r="CX35" s="131">
        <f t="shared" si="67"/>
        <v>237</v>
      </c>
      <c r="CY35" s="131">
        <v>124</v>
      </c>
      <c r="CZ35" s="131">
        <v>113</v>
      </c>
    </row>
    <row r="36" spans="1:104" ht="14.25" customHeight="1">
      <c r="A36" s="126" t="s">
        <v>466</v>
      </c>
      <c r="B36" s="54"/>
      <c r="C36" s="49"/>
      <c r="D36" s="49"/>
      <c r="E36" s="49"/>
      <c r="F36" s="49"/>
      <c r="G36" s="49"/>
      <c r="H36" s="49"/>
      <c r="I36" s="49"/>
      <c r="J36" s="127"/>
      <c r="K36" s="127"/>
      <c r="L36" s="127"/>
      <c r="M36" s="128"/>
      <c r="N36" s="128"/>
      <c r="O36" s="128"/>
      <c r="P36" s="128"/>
      <c r="Q36" s="128"/>
      <c r="R36" s="128"/>
      <c r="S36" s="128"/>
      <c r="T36" s="128"/>
      <c r="U36" s="128"/>
      <c r="V36" s="128"/>
      <c r="W36" s="128"/>
      <c r="X36" s="144"/>
      <c r="Y36" s="144"/>
      <c r="Z36" s="144"/>
      <c r="AA36" s="144"/>
      <c r="AB36" s="144"/>
      <c r="AC36" s="144"/>
      <c r="AD36" s="144"/>
      <c r="AE36" s="144"/>
      <c r="AF36" s="144"/>
      <c r="AG36" s="144"/>
      <c r="AH36" s="144"/>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v>15</v>
      </c>
      <c r="CB36" s="131">
        <f t="shared" si="60"/>
        <v>31</v>
      </c>
      <c r="CC36" s="131">
        <f t="shared" si="61"/>
        <v>33</v>
      </c>
      <c r="CD36" s="131">
        <v>16</v>
      </c>
      <c r="CE36" s="131">
        <v>17</v>
      </c>
      <c r="CF36" s="131">
        <f t="shared" si="62"/>
        <v>4</v>
      </c>
      <c r="CG36" s="131">
        <v>2</v>
      </c>
      <c r="CH36" s="131">
        <v>2</v>
      </c>
      <c r="CI36" s="131">
        <f t="shared" si="63"/>
        <v>460</v>
      </c>
      <c r="CJ36" s="131">
        <v>241</v>
      </c>
      <c r="CK36" s="131">
        <v>219</v>
      </c>
      <c r="CL36" s="131"/>
      <c r="CM36" s="131"/>
      <c r="CN36" s="131"/>
      <c r="CO36" s="126" t="s">
        <v>466</v>
      </c>
      <c r="CP36" s="131">
        <v>15</v>
      </c>
      <c r="CQ36" s="131">
        <f t="shared" si="64"/>
        <v>30</v>
      </c>
      <c r="CR36" s="131">
        <f t="shared" si="65"/>
        <v>30</v>
      </c>
      <c r="CS36" s="131">
        <v>15</v>
      </c>
      <c r="CT36" s="131">
        <v>15</v>
      </c>
      <c r="CU36" s="131">
        <f t="shared" si="66"/>
        <v>3</v>
      </c>
      <c r="CV36" s="131">
        <v>2</v>
      </c>
      <c r="CW36" s="131">
        <v>1</v>
      </c>
      <c r="CX36" s="131">
        <f t="shared" si="67"/>
        <v>455</v>
      </c>
      <c r="CY36" s="131">
        <v>239</v>
      </c>
      <c r="CZ36" s="131">
        <v>216</v>
      </c>
    </row>
    <row r="37" spans="1:104" ht="14.25" customHeight="1">
      <c r="A37" s="126"/>
      <c r="B37" s="54"/>
      <c r="C37" s="49"/>
      <c r="D37" s="49"/>
      <c r="E37" s="49"/>
      <c r="F37" s="49"/>
      <c r="G37" s="49"/>
      <c r="H37" s="49"/>
      <c r="I37" s="49"/>
      <c r="J37" s="127"/>
      <c r="K37" s="127"/>
      <c r="L37" s="127" t="s">
        <v>19</v>
      </c>
      <c r="M37" s="128"/>
      <c r="N37" s="128"/>
      <c r="O37" s="128"/>
      <c r="P37" s="128"/>
      <c r="Q37" s="128"/>
      <c r="R37" s="128"/>
      <c r="S37" s="128"/>
      <c r="T37" s="128"/>
      <c r="U37" s="128"/>
      <c r="V37" s="128"/>
      <c r="W37" s="128"/>
      <c r="X37" s="144"/>
      <c r="Y37" s="144"/>
      <c r="Z37" s="144"/>
      <c r="AA37" s="144"/>
      <c r="AB37" s="144"/>
      <c r="AC37" s="144"/>
      <c r="AD37" s="144"/>
      <c r="AE37" s="144"/>
      <c r="AF37" s="144"/>
      <c r="AG37" s="144"/>
      <c r="AH37" s="144"/>
      <c r="AI37" s="131"/>
      <c r="AJ37" s="122"/>
      <c r="AK37" s="131"/>
      <c r="AL37" s="131"/>
      <c r="AM37" s="131"/>
      <c r="AN37" s="131"/>
      <c r="AO37" s="131"/>
      <c r="AP37" s="131"/>
      <c r="AQ37" s="131"/>
      <c r="AR37" s="131"/>
      <c r="AS37" s="131"/>
      <c r="AT37" s="131"/>
      <c r="AU37" s="122"/>
      <c r="AV37" s="131"/>
      <c r="AW37" s="131"/>
      <c r="AX37" s="131"/>
      <c r="AY37" s="131"/>
      <c r="AZ37" s="131"/>
      <c r="BA37" s="131"/>
      <c r="BB37" s="131"/>
      <c r="BC37" s="131"/>
      <c r="BD37" s="131"/>
      <c r="BE37" s="131"/>
      <c r="BF37" s="122"/>
      <c r="BG37" s="131"/>
      <c r="BH37" s="131"/>
      <c r="BI37" s="131"/>
      <c r="BJ37" s="131"/>
      <c r="BK37" s="131"/>
      <c r="BL37" s="131"/>
      <c r="BM37" s="131"/>
      <c r="BN37" s="131"/>
      <c r="BO37" s="131"/>
      <c r="BP37" s="131"/>
      <c r="BQ37" s="122"/>
      <c r="BR37" s="131"/>
      <c r="BS37" s="131"/>
      <c r="BT37" s="131"/>
      <c r="BU37" s="131"/>
      <c r="BV37" s="131"/>
      <c r="BW37" s="131"/>
      <c r="BX37" s="131"/>
      <c r="BY37" s="131"/>
      <c r="BZ37" s="131"/>
      <c r="CA37" s="131"/>
      <c r="CB37" s="122"/>
      <c r="CC37" s="131"/>
      <c r="CD37" s="131"/>
      <c r="CE37" s="131"/>
      <c r="CF37" s="131"/>
      <c r="CG37" s="131"/>
      <c r="CH37" s="131"/>
      <c r="CI37" s="131"/>
      <c r="CJ37" s="131"/>
      <c r="CK37" s="131"/>
      <c r="CL37" s="131"/>
      <c r="CM37" s="131"/>
      <c r="CN37" s="131"/>
      <c r="CO37" s="126"/>
      <c r="CP37" s="131"/>
      <c r="CQ37" s="122"/>
      <c r="CR37" s="131"/>
      <c r="CS37" s="131"/>
      <c r="CT37" s="131"/>
      <c r="CU37" s="131"/>
      <c r="CV37" s="131"/>
      <c r="CW37" s="131"/>
      <c r="CX37" s="131"/>
      <c r="CY37" s="131"/>
      <c r="CZ37" s="131"/>
    </row>
    <row r="38" spans="1:104" s="125" customFormat="1" ht="14.25" customHeight="1">
      <c r="A38" s="114" t="s">
        <v>21</v>
      </c>
      <c r="B38" s="115">
        <v>54</v>
      </c>
      <c r="C38" s="117">
        <v>38</v>
      </c>
      <c r="D38" s="117">
        <v>156</v>
      </c>
      <c r="E38" s="117">
        <v>126</v>
      </c>
      <c r="F38" s="117">
        <v>30</v>
      </c>
      <c r="G38" s="117">
        <v>42</v>
      </c>
      <c r="H38" s="117">
        <v>28</v>
      </c>
      <c r="I38" s="117">
        <v>14</v>
      </c>
      <c r="J38" s="118">
        <v>2030</v>
      </c>
      <c r="K38" s="118">
        <v>984</v>
      </c>
      <c r="L38" s="118">
        <v>1046</v>
      </c>
      <c r="M38" s="119">
        <v>53</v>
      </c>
      <c r="N38" s="119">
        <v>38</v>
      </c>
      <c r="O38" s="119">
        <f aca="true" t="shared" si="68" ref="O38:O43">P38+Q38</f>
        <v>152</v>
      </c>
      <c r="P38" s="119">
        <v>122</v>
      </c>
      <c r="Q38" s="119">
        <v>30</v>
      </c>
      <c r="R38" s="119">
        <f t="shared" si="50"/>
        <v>39</v>
      </c>
      <c r="S38" s="119">
        <v>27</v>
      </c>
      <c r="T38" s="119">
        <v>12</v>
      </c>
      <c r="U38" s="120">
        <v>1993</v>
      </c>
      <c r="V38" s="120">
        <v>1000</v>
      </c>
      <c r="W38" s="119">
        <v>993</v>
      </c>
      <c r="X38" s="141">
        <f>X39+X40+X41+X42+X43</f>
        <v>51</v>
      </c>
      <c r="Y38" s="141">
        <v>37</v>
      </c>
      <c r="Z38" s="141">
        <f aca="true" t="shared" si="69" ref="Z38:AI38">SUM(Z39:Z43)</f>
        <v>144</v>
      </c>
      <c r="AA38" s="141">
        <f t="shared" si="69"/>
        <v>113</v>
      </c>
      <c r="AB38" s="141">
        <f t="shared" si="69"/>
        <v>31</v>
      </c>
      <c r="AC38" s="141">
        <f t="shared" si="69"/>
        <v>37</v>
      </c>
      <c r="AD38" s="141">
        <f t="shared" si="69"/>
        <v>27</v>
      </c>
      <c r="AE38" s="141">
        <f t="shared" si="69"/>
        <v>10</v>
      </c>
      <c r="AF38" s="141">
        <f t="shared" si="69"/>
        <v>1889</v>
      </c>
      <c r="AG38" s="141">
        <f t="shared" si="69"/>
        <v>975</v>
      </c>
      <c r="AH38" s="141">
        <f t="shared" si="69"/>
        <v>914</v>
      </c>
      <c r="AI38" s="122">
        <f t="shared" si="69"/>
        <v>49</v>
      </c>
      <c r="AJ38" s="122">
        <f t="shared" si="9"/>
        <v>36</v>
      </c>
      <c r="AK38" s="122">
        <f>SUM(AK39:AK43)</f>
        <v>139</v>
      </c>
      <c r="AL38" s="122">
        <f aca="true" t="shared" si="70" ref="AL38:AT38">SUM(AL39:AL43)</f>
        <v>108</v>
      </c>
      <c r="AM38" s="122">
        <f t="shared" si="70"/>
        <v>31</v>
      </c>
      <c r="AN38" s="122">
        <f t="shared" si="70"/>
        <v>33</v>
      </c>
      <c r="AO38" s="122">
        <f t="shared" si="70"/>
        <v>27</v>
      </c>
      <c r="AP38" s="122">
        <f t="shared" si="70"/>
        <v>6</v>
      </c>
      <c r="AQ38" s="123">
        <f t="shared" si="70"/>
        <v>1778</v>
      </c>
      <c r="AR38" s="123">
        <f t="shared" si="70"/>
        <v>943</v>
      </c>
      <c r="AS38" s="123">
        <f t="shared" si="70"/>
        <v>835</v>
      </c>
      <c r="AT38" s="122">
        <f t="shared" si="70"/>
        <v>47</v>
      </c>
      <c r="AU38" s="122">
        <f aca="true" t="shared" si="71" ref="AU38:AU43">BB38/AT38</f>
        <v>35</v>
      </c>
      <c r="AV38" s="122">
        <f>SUM(AV39:AV43)</f>
        <v>140</v>
      </c>
      <c r="AW38" s="122">
        <f aca="true" t="shared" si="72" ref="AW38:BE38">SUM(AW39:AW43)</f>
        <v>103</v>
      </c>
      <c r="AX38" s="122">
        <f t="shared" si="72"/>
        <v>37</v>
      </c>
      <c r="AY38" s="122">
        <f t="shared" si="72"/>
        <v>33</v>
      </c>
      <c r="AZ38" s="122">
        <f t="shared" si="72"/>
        <v>26</v>
      </c>
      <c r="BA38" s="122">
        <f t="shared" si="72"/>
        <v>7</v>
      </c>
      <c r="BB38" s="123">
        <f t="shared" si="72"/>
        <v>1664</v>
      </c>
      <c r="BC38" s="123">
        <f t="shared" si="72"/>
        <v>869</v>
      </c>
      <c r="BD38" s="123">
        <f t="shared" si="72"/>
        <v>795</v>
      </c>
      <c r="BE38" s="122">
        <f t="shared" si="72"/>
        <v>44</v>
      </c>
      <c r="BF38" s="122">
        <f aca="true" t="shared" si="73" ref="BF38:BF43">BM38/BE38</f>
        <v>34</v>
      </c>
      <c r="BG38" s="122">
        <f>SUM(BG39:BG43)</f>
        <v>132</v>
      </c>
      <c r="BH38" s="122">
        <f aca="true" t="shared" si="74" ref="BH38:BO38">SUM(BH39:BH43)</f>
        <v>99</v>
      </c>
      <c r="BI38" s="122">
        <f t="shared" si="74"/>
        <v>33</v>
      </c>
      <c r="BJ38" s="122">
        <f t="shared" si="74"/>
        <v>33</v>
      </c>
      <c r="BK38" s="122">
        <f t="shared" si="74"/>
        <v>27</v>
      </c>
      <c r="BL38" s="122">
        <f t="shared" si="74"/>
        <v>6</v>
      </c>
      <c r="BM38" s="124">
        <f t="shared" si="74"/>
        <v>1512</v>
      </c>
      <c r="BN38" s="123">
        <f t="shared" si="74"/>
        <v>747</v>
      </c>
      <c r="BO38" s="123">
        <f t="shared" si="74"/>
        <v>765</v>
      </c>
      <c r="BP38" s="122">
        <f>SUM(BP39:BP43)</f>
        <v>42</v>
      </c>
      <c r="BQ38" s="122">
        <f aca="true" t="shared" si="75" ref="BQ38:BQ43">BX38/BP38</f>
        <v>34</v>
      </c>
      <c r="BR38" s="122">
        <f>SUM(BR39:BR43)</f>
        <v>127</v>
      </c>
      <c r="BS38" s="122">
        <f aca="true" t="shared" si="76" ref="BS38:BZ38">SUM(BS39:BS43)</f>
        <v>94</v>
      </c>
      <c r="BT38" s="122">
        <f t="shared" si="76"/>
        <v>33</v>
      </c>
      <c r="BU38" s="122">
        <f t="shared" si="76"/>
        <v>33</v>
      </c>
      <c r="BV38" s="122">
        <f t="shared" si="76"/>
        <v>24</v>
      </c>
      <c r="BW38" s="122">
        <f t="shared" si="76"/>
        <v>9</v>
      </c>
      <c r="BX38" s="123">
        <f t="shared" si="76"/>
        <v>1432</v>
      </c>
      <c r="BY38" s="123">
        <f t="shared" si="76"/>
        <v>723</v>
      </c>
      <c r="BZ38" s="123">
        <f t="shared" si="76"/>
        <v>709</v>
      </c>
      <c r="CA38" s="122">
        <f>SUM(CA39:CA43)</f>
        <v>41</v>
      </c>
      <c r="CB38" s="122">
        <f aca="true" t="shared" si="77" ref="CB38:CB43">CI38/CA38</f>
        <v>33</v>
      </c>
      <c r="CC38" s="122">
        <f>SUM(CC39:CC43)</f>
        <v>124</v>
      </c>
      <c r="CD38" s="122">
        <f aca="true" t="shared" si="78" ref="CD38:CK38">SUM(CD39:CD43)</f>
        <v>93</v>
      </c>
      <c r="CE38" s="122">
        <f t="shared" si="78"/>
        <v>31</v>
      </c>
      <c r="CF38" s="122">
        <f t="shared" si="78"/>
        <v>28</v>
      </c>
      <c r="CG38" s="122">
        <f t="shared" si="78"/>
        <v>20</v>
      </c>
      <c r="CH38" s="122">
        <f t="shared" si="78"/>
        <v>8</v>
      </c>
      <c r="CI38" s="123">
        <f t="shared" si="78"/>
        <v>1362</v>
      </c>
      <c r="CJ38" s="123">
        <f t="shared" si="78"/>
        <v>709</v>
      </c>
      <c r="CK38" s="123">
        <f t="shared" si="78"/>
        <v>653</v>
      </c>
      <c r="CL38" s="123"/>
      <c r="CM38" s="123"/>
      <c r="CN38" s="123"/>
      <c r="CO38" s="114" t="s">
        <v>21</v>
      </c>
      <c r="CP38" s="122">
        <f>SUM(CP39:CP43)</f>
        <v>39</v>
      </c>
      <c r="CQ38" s="122">
        <f aca="true" t="shared" si="79" ref="CQ38:CQ43">CX38/CP38</f>
        <v>32</v>
      </c>
      <c r="CR38" s="122">
        <f>SUM(CR39:CR43)</f>
        <v>123</v>
      </c>
      <c r="CS38" s="122">
        <f aca="true" t="shared" si="80" ref="CS38:CZ38">SUM(CS39:CS43)</f>
        <v>92</v>
      </c>
      <c r="CT38" s="122">
        <f t="shared" si="80"/>
        <v>31</v>
      </c>
      <c r="CU38" s="122">
        <f t="shared" si="80"/>
        <v>27</v>
      </c>
      <c r="CV38" s="122">
        <f t="shared" si="80"/>
        <v>20</v>
      </c>
      <c r="CW38" s="122">
        <f t="shared" si="80"/>
        <v>7</v>
      </c>
      <c r="CX38" s="123">
        <f t="shared" si="80"/>
        <v>1254</v>
      </c>
      <c r="CY38" s="123">
        <f t="shared" si="80"/>
        <v>655</v>
      </c>
      <c r="CZ38" s="123">
        <f t="shared" si="80"/>
        <v>599</v>
      </c>
    </row>
    <row r="39" spans="1:104" ht="14.25" customHeight="1">
      <c r="A39" s="242" t="s">
        <v>28</v>
      </c>
      <c r="B39" s="54">
        <v>21</v>
      </c>
      <c r="C39" s="49">
        <v>40</v>
      </c>
      <c r="D39" s="49">
        <v>51</v>
      </c>
      <c r="E39" s="49">
        <v>42</v>
      </c>
      <c r="F39" s="49">
        <v>9</v>
      </c>
      <c r="G39" s="49">
        <v>9</v>
      </c>
      <c r="H39" s="49">
        <v>4</v>
      </c>
      <c r="I39" s="49">
        <v>5</v>
      </c>
      <c r="J39" s="127">
        <v>845</v>
      </c>
      <c r="K39" s="127">
        <v>379</v>
      </c>
      <c r="L39" s="127">
        <v>466</v>
      </c>
      <c r="M39" s="128">
        <v>21</v>
      </c>
      <c r="N39" s="128">
        <v>41</v>
      </c>
      <c r="O39" s="128">
        <f t="shared" si="68"/>
        <v>51</v>
      </c>
      <c r="P39" s="128">
        <v>41</v>
      </c>
      <c r="Q39" s="128">
        <v>10</v>
      </c>
      <c r="R39" s="128">
        <f t="shared" si="50"/>
        <v>9</v>
      </c>
      <c r="S39" s="128">
        <v>4</v>
      </c>
      <c r="T39" s="128">
        <v>5</v>
      </c>
      <c r="U39" s="128">
        <v>853</v>
      </c>
      <c r="V39" s="128">
        <v>411</v>
      </c>
      <c r="W39" s="128">
        <v>442</v>
      </c>
      <c r="X39" s="144">
        <v>21</v>
      </c>
      <c r="Y39" s="144">
        <v>40</v>
      </c>
      <c r="Z39" s="144">
        <v>50</v>
      </c>
      <c r="AA39" s="144">
        <v>40</v>
      </c>
      <c r="AB39" s="144">
        <v>10</v>
      </c>
      <c r="AC39" s="144">
        <v>9</v>
      </c>
      <c r="AD39" s="144">
        <v>5</v>
      </c>
      <c r="AE39" s="144">
        <v>4</v>
      </c>
      <c r="AF39" s="144">
        <v>843</v>
      </c>
      <c r="AG39" s="144">
        <v>439</v>
      </c>
      <c r="AH39" s="144">
        <v>404</v>
      </c>
      <c r="AI39" s="131">
        <v>20</v>
      </c>
      <c r="AJ39" s="131">
        <f t="shared" si="9"/>
        <v>39</v>
      </c>
      <c r="AK39" s="131">
        <v>51</v>
      </c>
      <c r="AL39" s="131">
        <v>41</v>
      </c>
      <c r="AM39" s="131">
        <v>10</v>
      </c>
      <c r="AN39" s="131">
        <v>9</v>
      </c>
      <c r="AO39" s="131">
        <v>6</v>
      </c>
      <c r="AP39" s="131">
        <v>3</v>
      </c>
      <c r="AQ39" s="131">
        <v>779</v>
      </c>
      <c r="AR39" s="131">
        <v>412</v>
      </c>
      <c r="AS39" s="131">
        <v>367</v>
      </c>
      <c r="AT39" s="131">
        <v>19</v>
      </c>
      <c r="AU39" s="131">
        <f t="shared" si="71"/>
        <v>39</v>
      </c>
      <c r="AV39" s="131">
        <f>SUM(AW39:AX39)</f>
        <v>47</v>
      </c>
      <c r="AW39" s="131">
        <v>36</v>
      </c>
      <c r="AX39" s="131">
        <v>11</v>
      </c>
      <c r="AY39" s="131">
        <f>SUM(AZ39:BA39)</f>
        <v>10</v>
      </c>
      <c r="AZ39" s="131">
        <v>6</v>
      </c>
      <c r="BA39" s="131">
        <v>4</v>
      </c>
      <c r="BB39" s="131">
        <f>SUM(BC39:BD39)</f>
        <v>735</v>
      </c>
      <c r="BC39" s="131">
        <v>370</v>
      </c>
      <c r="BD39" s="131">
        <v>365</v>
      </c>
      <c r="BE39" s="131">
        <v>18</v>
      </c>
      <c r="BF39" s="131">
        <f t="shared" si="73"/>
        <v>39</v>
      </c>
      <c r="BG39" s="131">
        <f>SUM(BH39:BI39)</f>
        <v>48</v>
      </c>
      <c r="BH39" s="131">
        <v>34</v>
      </c>
      <c r="BI39" s="131">
        <v>14</v>
      </c>
      <c r="BJ39" s="131">
        <f>SUM(BK39:BL39)</f>
        <v>10</v>
      </c>
      <c r="BK39" s="131">
        <v>7</v>
      </c>
      <c r="BL39" s="131">
        <v>3</v>
      </c>
      <c r="BM39" s="131">
        <f>SUM(BN39:BO39)</f>
        <v>698</v>
      </c>
      <c r="BN39" s="131">
        <v>326</v>
      </c>
      <c r="BO39" s="131">
        <v>372</v>
      </c>
      <c r="BP39" s="131">
        <v>17</v>
      </c>
      <c r="BQ39" s="131">
        <f t="shared" si="75"/>
        <v>39</v>
      </c>
      <c r="BR39" s="131">
        <f>SUM(BS39:BT39)</f>
        <v>45</v>
      </c>
      <c r="BS39" s="131">
        <v>31</v>
      </c>
      <c r="BT39" s="131">
        <v>14</v>
      </c>
      <c r="BU39" s="131">
        <f>SUM(BV39:BW39)</f>
        <v>10</v>
      </c>
      <c r="BV39" s="131">
        <v>6</v>
      </c>
      <c r="BW39" s="131">
        <v>4</v>
      </c>
      <c r="BX39" s="131">
        <f>SUM(BY39:BZ39)</f>
        <v>657</v>
      </c>
      <c r="BY39" s="131">
        <v>321</v>
      </c>
      <c r="BZ39" s="131">
        <v>336</v>
      </c>
      <c r="CA39" s="131">
        <v>16</v>
      </c>
      <c r="CB39" s="131">
        <f t="shared" si="77"/>
        <v>39</v>
      </c>
      <c r="CC39" s="131">
        <f>SUM(CD39:CE39)</f>
        <v>44</v>
      </c>
      <c r="CD39" s="131">
        <v>31</v>
      </c>
      <c r="CE39" s="131">
        <v>13</v>
      </c>
      <c r="CF39" s="131">
        <f>SUM(CG39:CH39)</f>
        <v>7</v>
      </c>
      <c r="CG39" s="131">
        <v>4</v>
      </c>
      <c r="CH39" s="131">
        <v>3</v>
      </c>
      <c r="CI39" s="131">
        <f>SUM(CJ39:CK39)</f>
        <v>630</v>
      </c>
      <c r="CJ39" s="131">
        <v>316</v>
      </c>
      <c r="CK39" s="131">
        <v>314</v>
      </c>
      <c r="CL39" s="131"/>
      <c r="CM39" s="131"/>
      <c r="CN39" s="131"/>
      <c r="CO39" s="242" t="s">
        <v>28</v>
      </c>
      <c r="CP39" s="131">
        <v>16</v>
      </c>
      <c r="CQ39" s="131">
        <f t="shared" si="79"/>
        <v>38</v>
      </c>
      <c r="CR39" s="131">
        <f>SUM(CS39:CT39)</f>
        <v>44</v>
      </c>
      <c r="CS39" s="131">
        <v>32</v>
      </c>
      <c r="CT39" s="131">
        <v>12</v>
      </c>
      <c r="CU39" s="131">
        <f>SUM(CV39:CW39)</f>
        <v>7</v>
      </c>
      <c r="CV39" s="131">
        <v>3</v>
      </c>
      <c r="CW39" s="131">
        <v>4</v>
      </c>
      <c r="CX39" s="131">
        <f>SUM(CY39:CZ39)</f>
        <v>607</v>
      </c>
      <c r="CY39" s="131">
        <v>295</v>
      </c>
      <c r="CZ39" s="131">
        <v>312</v>
      </c>
    </row>
    <row r="40" spans="1:104" ht="14.25" customHeight="1">
      <c r="A40" s="243" t="s">
        <v>249</v>
      </c>
      <c r="B40" s="54">
        <v>4</v>
      </c>
      <c r="C40" s="49">
        <v>16</v>
      </c>
      <c r="D40" s="49">
        <v>9</v>
      </c>
      <c r="E40" s="49">
        <v>8</v>
      </c>
      <c r="F40" s="49">
        <v>1</v>
      </c>
      <c r="G40" s="49">
        <v>2</v>
      </c>
      <c r="H40" s="49">
        <v>2</v>
      </c>
      <c r="I40" s="49">
        <v>0</v>
      </c>
      <c r="J40" s="127">
        <v>62</v>
      </c>
      <c r="K40" s="127">
        <v>30</v>
      </c>
      <c r="L40" s="127">
        <v>32</v>
      </c>
      <c r="M40" s="128">
        <v>4</v>
      </c>
      <c r="N40" s="128">
        <v>16</v>
      </c>
      <c r="O40" s="128">
        <f t="shared" si="68"/>
        <v>9</v>
      </c>
      <c r="P40" s="128">
        <v>8</v>
      </c>
      <c r="Q40" s="128">
        <v>1</v>
      </c>
      <c r="R40" s="128">
        <f t="shared" si="50"/>
        <v>2</v>
      </c>
      <c r="S40" s="128">
        <v>2</v>
      </c>
      <c r="T40" s="128">
        <v>0</v>
      </c>
      <c r="U40" s="128">
        <v>65</v>
      </c>
      <c r="V40" s="128">
        <v>31</v>
      </c>
      <c r="W40" s="128">
        <v>34</v>
      </c>
      <c r="X40" s="144">
        <v>4</v>
      </c>
      <c r="Y40" s="144">
        <v>14</v>
      </c>
      <c r="Z40" s="144">
        <v>9</v>
      </c>
      <c r="AA40" s="144">
        <v>8</v>
      </c>
      <c r="AB40" s="144">
        <v>1</v>
      </c>
      <c r="AC40" s="144">
        <v>1</v>
      </c>
      <c r="AD40" s="144">
        <v>1</v>
      </c>
      <c r="AE40" s="130" t="s">
        <v>353</v>
      </c>
      <c r="AF40" s="144">
        <v>57</v>
      </c>
      <c r="AG40" s="144">
        <v>32</v>
      </c>
      <c r="AH40" s="144">
        <v>25</v>
      </c>
      <c r="AI40" s="131">
        <v>4</v>
      </c>
      <c r="AJ40" s="131">
        <f t="shared" si="9"/>
        <v>14</v>
      </c>
      <c r="AK40" s="131">
        <v>9</v>
      </c>
      <c r="AL40" s="131">
        <v>8</v>
      </c>
      <c r="AM40" s="131">
        <v>1</v>
      </c>
      <c r="AN40" s="131">
        <v>1</v>
      </c>
      <c r="AO40" s="131">
        <v>1</v>
      </c>
      <c r="AP40" s="131" t="s">
        <v>364</v>
      </c>
      <c r="AQ40" s="131">
        <v>54</v>
      </c>
      <c r="AR40" s="131">
        <v>34</v>
      </c>
      <c r="AS40" s="131">
        <v>20</v>
      </c>
      <c r="AT40" s="131">
        <v>4</v>
      </c>
      <c r="AU40" s="131">
        <f t="shared" si="71"/>
        <v>14</v>
      </c>
      <c r="AV40" s="131">
        <f>SUM(AW40:AX40)</f>
        <v>9</v>
      </c>
      <c r="AW40" s="131">
        <v>8</v>
      </c>
      <c r="AX40" s="131">
        <v>1</v>
      </c>
      <c r="AY40" s="131">
        <f>SUM(AZ40:BA40)</f>
        <v>1</v>
      </c>
      <c r="AZ40" s="131">
        <v>1</v>
      </c>
      <c r="BA40" s="131">
        <v>0</v>
      </c>
      <c r="BB40" s="131">
        <f>SUM(BC40:BD40)</f>
        <v>57</v>
      </c>
      <c r="BC40" s="131">
        <v>40</v>
      </c>
      <c r="BD40" s="131">
        <v>17</v>
      </c>
      <c r="BE40" s="131">
        <v>4</v>
      </c>
      <c r="BF40" s="131">
        <f t="shared" si="73"/>
        <v>12</v>
      </c>
      <c r="BG40" s="131">
        <f>SUM(BH40:BI40)</f>
        <v>9</v>
      </c>
      <c r="BH40" s="131">
        <v>8</v>
      </c>
      <c r="BI40" s="131">
        <v>1</v>
      </c>
      <c r="BJ40" s="131">
        <f>SUM(BK40:BL40)</f>
        <v>1</v>
      </c>
      <c r="BK40" s="131">
        <v>1</v>
      </c>
      <c r="BL40" s="131">
        <v>0</v>
      </c>
      <c r="BM40" s="131">
        <f>SUM(BN40:BO40)</f>
        <v>47</v>
      </c>
      <c r="BN40" s="131">
        <v>20</v>
      </c>
      <c r="BO40" s="131">
        <v>27</v>
      </c>
      <c r="BP40" s="131">
        <v>4</v>
      </c>
      <c r="BQ40" s="131">
        <f t="shared" si="75"/>
        <v>8</v>
      </c>
      <c r="BR40" s="131">
        <f>SUM(BS40:BT40)</f>
        <v>10</v>
      </c>
      <c r="BS40" s="131">
        <v>7</v>
      </c>
      <c r="BT40" s="131">
        <v>3</v>
      </c>
      <c r="BU40" s="131">
        <f>SUM(BV40:BW40)</f>
        <v>1</v>
      </c>
      <c r="BV40" s="131">
        <v>1</v>
      </c>
      <c r="BW40" s="131">
        <v>0</v>
      </c>
      <c r="BX40" s="131">
        <f>SUM(BY40:BZ40)</f>
        <v>31</v>
      </c>
      <c r="BY40" s="131">
        <v>14</v>
      </c>
      <c r="BZ40" s="131">
        <v>17</v>
      </c>
      <c r="CA40" s="131">
        <v>4</v>
      </c>
      <c r="CB40" s="131">
        <f t="shared" si="77"/>
        <v>5</v>
      </c>
      <c r="CC40" s="131">
        <f>SUM(CD40:CE40)</f>
        <v>9</v>
      </c>
      <c r="CD40" s="131">
        <v>7</v>
      </c>
      <c r="CE40" s="131">
        <v>2</v>
      </c>
      <c r="CF40" s="131">
        <f>SUM(CG40:CH40)</f>
        <v>1</v>
      </c>
      <c r="CG40" s="131">
        <v>0</v>
      </c>
      <c r="CH40" s="131">
        <v>1</v>
      </c>
      <c r="CI40" s="131">
        <f>SUM(CJ40:CK40)</f>
        <v>21</v>
      </c>
      <c r="CJ40" s="131">
        <v>9</v>
      </c>
      <c r="CK40" s="131">
        <v>12</v>
      </c>
      <c r="CL40" s="131"/>
      <c r="CM40" s="131"/>
      <c r="CN40" s="131"/>
      <c r="CO40" s="243" t="s">
        <v>249</v>
      </c>
      <c r="CP40" s="131">
        <v>4</v>
      </c>
      <c r="CQ40" s="131">
        <f t="shared" si="79"/>
        <v>6</v>
      </c>
      <c r="CR40" s="131">
        <f>SUM(CS40:CT40)</f>
        <v>10</v>
      </c>
      <c r="CS40" s="131">
        <v>8</v>
      </c>
      <c r="CT40" s="131">
        <v>2</v>
      </c>
      <c r="CU40" s="131">
        <f>SUM(CV40:CW40)</f>
        <v>1</v>
      </c>
      <c r="CV40" s="131">
        <v>1</v>
      </c>
      <c r="CW40" s="131">
        <v>0</v>
      </c>
      <c r="CX40" s="131">
        <f>SUM(CY40:CZ40)</f>
        <v>23</v>
      </c>
      <c r="CY40" s="131">
        <v>14</v>
      </c>
      <c r="CZ40" s="131">
        <v>9</v>
      </c>
    </row>
    <row r="41" spans="1:104" ht="14.25" customHeight="1">
      <c r="A41" s="242" t="s">
        <v>256</v>
      </c>
      <c r="B41" s="54">
        <v>9</v>
      </c>
      <c r="C41" s="49">
        <v>40</v>
      </c>
      <c r="D41" s="49">
        <v>28</v>
      </c>
      <c r="E41" s="49">
        <v>19</v>
      </c>
      <c r="F41" s="49">
        <v>9</v>
      </c>
      <c r="G41" s="49">
        <v>6</v>
      </c>
      <c r="H41" s="49">
        <v>5</v>
      </c>
      <c r="I41" s="49">
        <v>1</v>
      </c>
      <c r="J41" s="127">
        <v>356</v>
      </c>
      <c r="K41" s="127">
        <v>104</v>
      </c>
      <c r="L41" s="127">
        <v>252</v>
      </c>
      <c r="M41" s="128">
        <v>9</v>
      </c>
      <c r="N41" s="128">
        <v>40</v>
      </c>
      <c r="O41" s="128">
        <f t="shared" si="68"/>
        <v>27</v>
      </c>
      <c r="P41" s="128">
        <v>19</v>
      </c>
      <c r="Q41" s="128">
        <v>8</v>
      </c>
      <c r="R41" s="128">
        <f t="shared" si="50"/>
        <v>6</v>
      </c>
      <c r="S41" s="128">
        <v>5</v>
      </c>
      <c r="T41" s="128">
        <v>1</v>
      </c>
      <c r="U41" s="128">
        <v>356</v>
      </c>
      <c r="V41" s="128">
        <v>123</v>
      </c>
      <c r="W41" s="128">
        <v>233</v>
      </c>
      <c r="X41" s="144">
        <v>9</v>
      </c>
      <c r="Y41" s="144">
        <v>38</v>
      </c>
      <c r="Z41" s="144">
        <v>26</v>
      </c>
      <c r="AA41" s="144">
        <v>17</v>
      </c>
      <c r="AB41" s="144">
        <v>9</v>
      </c>
      <c r="AC41" s="144">
        <v>6</v>
      </c>
      <c r="AD41" s="144">
        <v>6</v>
      </c>
      <c r="AE41" s="130" t="s">
        <v>353</v>
      </c>
      <c r="AF41" s="144">
        <v>340</v>
      </c>
      <c r="AG41" s="144">
        <v>100</v>
      </c>
      <c r="AH41" s="144">
        <v>240</v>
      </c>
      <c r="AI41" s="131">
        <v>9</v>
      </c>
      <c r="AJ41" s="131">
        <f t="shared" si="9"/>
        <v>36</v>
      </c>
      <c r="AK41" s="131">
        <v>25</v>
      </c>
      <c r="AL41" s="131">
        <v>17</v>
      </c>
      <c r="AM41" s="131">
        <v>8</v>
      </c>
      <c r="AN41" s="131">
        <v>6</v>
      </c>
      <c r="AO41" s="131">
        <v>6</v>
      </c>
      <c r="AP41" s="131" t="s">
        <v>364</v>
      </c>
      <c r="AQ41" s="131">
        <v>321</v>
      </c>
      <c r="AR41" s="131">
        <v>94</v>
      </c>
      <c r="AS41" s="131">
        <v>227</v>
      </c>
      <c r="AT41" s="131">
        <v>9</v>
      </c>
      <c r="AU41" s="131">
        <f t="shared" si="71"/>
        <v>34</v>
      </c>
      <c r="AV41" s="131">
        <f>SUM(AW41:AX41)</f>
        <v>27</v>
      </c>
      <c r="AW41" s="131">
        <v>17</v>
      </c>
      <c r="AX41" s="131">
        <v>10</v>
      </c>
      <c r="AY41" s="131">
        <f>SUM(AZ41:BA41)</f>
        <v>6</v>
      </c>
      <c r="AZ41" s="131">
        <v>6</v>
      </c>
      <c r="BA41" s="131">
        <v>0</v>
      </c>
      <c r="BB41" s="131">
        <f>SUM(BC41:BD41)</f>
        <v>303</v>
      </c>
      <c r="BC41" s="131">
        <v>83</v>
      </c>
      <c r="BD41" s="131">
        <v>220</v>
      </c>
      <c r="BE41" s="131">
        <v>7</v>
      </c>
      <c r="BF41" s="131">
        <f t="shared" si="73"/>
        <v>32</v>
      </c>
      <c r="BG41" s="131">
        <f>SUM(BH41:BI41)</f>
        <v>23</v>
      </c>
      <c r="BH41" s="131">
        <v>15</v>
      </c>
      <c r="BI41" s="131">
        <v>8</v>
      </c>
      <c r="BJ41" s="131">
        <f>SUM(BK41:BL41)</f>
        <v>5</v>
      </c>
      <c r="BK41" s="131">
        <v>4</v>
      </c>
      <c r="BL41" s="131">
        <v>1</v>
      </c>
      <c r="BM41" s="131">
        <f>SUM(BN41:BO41)</f>
        <v>226</v>
      </c>
      <c r="BN41" s="131">
        <v>70</v>
      </c>
      <c r="BO41" s="131">
        <v>156</v>
      </c>
      <c r="BP41" s="131">
        <v>6</v>
      </c>
      <c r="BQ41" s="131">
        <f t="shared" si="75"/>
        <v>34</v>
      </c>
      <c r="BR41" s="131">
        <f>SUM(BS41:BT41)</f>
        <v>20</v>
      </c>
      <c r="BS41" s="131">
        <v>12</v>
      </c>
      <c r="BT41" s="131">
        <v>8</v>
      </c>
      <c r="BU41" s="131">
        <f>SUM(BV41:BW41)</f>
        <v>5</v>
      </c>
      <c r="BV41" s="131">
        <v>4</v>
      </c>
      <c r="BW41" s="131">
        <v>1</v>
      </c>
      <c r="BX41" s="131">
        <f>SUM(BY41:BZ41)</f>
        <v>203</v>
      </c>
      <c r="BY41" s="131">
        <v>59</v>
      </c>
      <c r="BZ41" s="131">
        <v>144</v>
      </c>
      <c r="CA41" s="131">
        <v>6</v>
      </c>
      <c r="CB41" s="131">
        <f t="shared" si="77"/>
        <v>28</v>
      </c>
      <c r="CC41" s="131">
        <f>SUM(CD41:CE41)</f>
        <v>19</v>
      </c>
      <c r="CD41" s="131">
        <v>12</v>
      </c>
      <c r="CE41" s="131">
        <v>7</v>
      </c>
      <c r="CF41" s="131">
        <f>SUM(CG41:CH41)</f>
        <v>4</v>
      </c>
      <c r="CG41" s="131">
        <v>4</v>
      </c>
      <c r="CH41" s="131">
        <v>0</v>
      </c>
      <c r="CI41" s="131">
        <f>SUM(CJ41:CK41)</f>
        <v>170</v>
      </c>
      <c r="CJ41" s="131">
        <v>48</v>
      </c>
      <c r="CK41" s="131">
        <v>122</v>
      </c>
      <c r="CL41" s="131"/>
      <c r="CM41" s="131"/>
      <c r="CN41" s="131"/>
      <c r="CO41" s="242" t="s">
        <v>256</v>
      </c>
      <c r="CP41" s="131">
        <v>4</v>
      </c>
      <c r="CQ41" s="131">
        <f t="shared" si="79"/>
        <v>24</v>
      </c>
      <c r="CR41" s="131">
        <f>SUM(CS41:CT41)</f>
        <v>18</v>
      </c>
      <c r="CS41" s="131">
        <v>12</v>
      </c>
      <c r="CT41" s="131">
        <v>6</v>
      </c>
      <c r="CU41" s="131">
        <f>SUM(CV41:CW41)</f>
        <v>4</v>
      </c>
      <c r="CV41" s="131">
        <v>4</v>
      </c>
      <c r="CW41" s="131">
        <v>0</v>
      </c>
      <c r="CX41" s="131">
        <f>SUM(CY41:CZ41)</f>
        <v>94</v>
      </c>
      <c r="CY41" s="131">
        <v>26</v>
      </c>
      <c r="CZ41" s="131">
        <v>68</v>
      </c>
    </row>
    <row r="42" spans="1:104" ht="14.25" customHeight="1">
      <c r="A42" s="242" t="s">
        <v>253</v>
      </c>
      <c r="B42" s="54">
        <v>11</v>
      </c>
      <c r="C42" s="49">
        <v>36</v>
      </c>
      <c r="D42" s="49">
        <v>40</v>
      </c>
      <c r="E42" s="49">
        <v>38</v>
      </c>
      <c r="F42" s="49">
        <v>2</v>
      </c>
      <c r="G42" s="49">
        <v>18</v>
      </c>
      <c r="H42" s="49">
        <v>13</v>
      </c>
      <c r="I42" s="49">
        <v>5</v>
      </c>
      <c r="J42" s="127">
        <v>397</v>
      </c>
      <c r="K42" s="127">
        <v>380</v>
      </c>
      <c r="L42" s="127">
        <v>17</v>
      </c>
      <c r="M42" s="128">
        <v>10</v>
      </c>
      <c r="N42" s="128">
        <v>36</v>
      </c>
      <c r="O42" s="128">
        <f t="shared" si="68"/>
        <v>38</v>
      </c>
      <c r="P42" s="128">
        <v>36</v>
      </c>
      <c r="Q42" s="128">
        <v>2</v>
      </c>
      <c r="R42" s="128">
        <f t="shared" si="50"/>
        <v>15</v>
      </c>
      <c r="S42" s="128">
        <v>12</v>
      </c>
      <c r="T42" s="128">
        <v>3</v>
      </c>
      <c r="U42" s="128">
        <v>355</v>
      </c>
      <c r="V42" s="128">
        <v>344</v>
      </c>
      <c r="W42" s="128">
        <v>11</v>
      </c>
      <c r="X42" s="144">
        <v>9</v>
      </c>
      <c r="Y42" s="144">
        <v>37</v>
      </c>
      <c r="Z42" s="144">
        <v>35</v>
      </c>
      <c r="AA42" s="144">
        <v>31</v>
      </c>
      <c r="AB42" s="144">
        <v>4</v>
      </c>
      <c r="AC42" s="144">
        <v>14</v>
      </c>
      <c r="AD42" s="144">
        <v>11</v>
      </c>
      <c r="AE42" s="144">
        <v>3</v>
      </c>
      <c r="AF42" s="144">
        <v>330</v>
      </c>
      <c r="AG42" s="144">
        <v>321</v>
      </c>
      <c r="AH42" s="144">
        <v>9</v>
      </c>
      <c r="AI42" s="131">
        <v>9</v>
      </c>
      <c r="AJ42" s="131">
        <f t="shared" si="9"/>
        <v>38</v>
      </c>
      <c r="AK42" s="131">
        <v>31</v>
      </c>
      <c r="AL42" s="131">
        <v>27</v>
      </c>
      <c r="AM42" s="131">
        <v>4</v>
      </c>
      <c r="AN42" s="131">
        <v>12</v>
      </c>
      <c r="AO42" s="131">
        <v>11</v>
      </c>
      <c r="AP42" s="131">
        <v>1</v>
      </c>
      <c r="AQ42" s="131">
        <v>340</v>
      </c>
      <c r="AR42" s="131">
        <v>330</v>
      </c>
      <c r="AS42" s="131">
        <v>10</v>
      </c>
      <c r="AT42" s="131">
        <v>9</v>
      </c>
      <c r="AU42" s="131">
        <f t="shared" si="71"/>
        <v>37</v>
      </c>
      <c r="AV42" s="131">
        <f>SUM(AW42:AX42)</f>
        <v>33</v>
      </c>
      <c r="AW42" s="131">
        <v>27</v>
      </c>
      <c r="AX42" s="131">
        <v>6</v>
      </c>
      <c r="AY42" s="131">
        <f>SUM(AZ42:BA42)</f>
        <v>12</v>
      </c>
      <c r="AZ42" s="131">
        <v>11</v>
      </c>
      <c r="BA42" s="131">
        <v>1</v>
      </c>
      <c r="BB42" s="131">
        <f>SUM(BC42:BD42)</f>
        <v>333</v>
      </c>
      <c r="BC42" s="131">
        <v>322</v>
      </c>
      <c r="BD42" s="131">
        <v>11</v>
      </c>
      <c r="BE42" s="131">
        <v>9</v>
      </c>
      <c r="BF42" s="131">
        <f t="shared" si="73"/>
        <v>34</v>
      </c>
      <c r="BG42" s="131">
        <f>SUM(BH42:BI42)</f>
        <v>31</v>
      </c>
      <c r="BH42" s="131">
        <v>27</v>
      </c>
      <c r="BI42" s="131">
        <v>4</v>
      </c>
      <c r="BJ42" s="131">
        <f>SUM(BK42:BL42)</f>
        <v>12</v>
      </c>
      <c r="BK42" s="131">
        <v>11</v>
      </c>
      <c r="BL42" s="131">
        <v>1</v>
      </c>
      <c r="BM42" s="131">
        <f>SUM(BN42:BO42)</f>
        <v>305</v>
      </c>
      <c r="BN42" s="131">
        <v>291</v>
      </c>
      <c r="BO42" s="131">
        <v>14</v>
      </c>
      <c r="BP42" s="131">
        <v>9</v>
      </c>
      <c r="BQ42" s="131">
        <f t="shared" si="75"/>
        <v>34</v>
      </c>
      <c r="BR42" s="131">
        <f>SUM(BS42:BT42)</f>
        <v>30</v>
      </c>
      <c r="BS42" s="131">
        <v>27</v>
      </c>
      <c r="BT42" s="131">
        <v>3</v>
      </c>
      <c r="BU42" s="131">
        <f>SUM(BV42:BW42)</f>
        <v>12</v>
      </c>
      <c r="BV42" s="131">
        <v>10</v>
      </c>
      <c r="BW42" s="131">
        <v>2</v>
      </c>
      <c r="BX42" s="131">
        <f>SUM(BY42:BZ42)</f>
        <v>302</v>
      </c>
      <c r="BY42" s="131">
        <v>286</v>
      </c>
      <c r="BZ42" s="131">
        <v>16</v>
      </c>
      <c r="CA42" s="131">
        <v>9</v>
      </c>
      <c r="CB42" s="131">
        <f t="shared" si="77"/>
        <v>33</v>
      </c>
      <c r="CC42" s="131">
        <f>SUM(CD42:CE42)</f>
        <v>30</v>
      </c>
      <c r="CD42" s="131">
        <v>27</v>
      </c>
      <c r="CE42" s="131">
        <v>3</v>
      </c>
      <c r="CF42" s="131">
        <f>SUM(CG42:CH42)</f>
        <v>11</v>
      </c>
      <c r="CG42" s="131">
        <v>9</v>
      </c>
      <c r="CH42" s="131">
        <v>2</v>
      </c>
      <c r="CI42" s="131">
        <f>SUM(CJ42:CK42)</f>
        <v>298</v>
      </c>
      <c r="CJ42" s="131">
        <v>285</v>
      </c>
      <c r="CK42" s="131">
        <v>13</v>
      </c>
      <c r="CL42" s="131"/>
      <c r="CM42" s="131"/>
      <c r="CN42" s="131"/>
      <c r="CO42" s="242" t="s">
        <v>253</v>
      </c>
      <c r="CP42" s="131">
        <v>9</v>
      </c>
      <c r="CQ42" s="131">
        <f t="shared" si="79"/>
        <v>32</v>
      </c>
      <c r="CR42" s="131">
        <f>SUM(CS42:CT42)</f>
        <v>29</v>
      </c>
      <c r="CS42" s="131">
        <v>25</v>
      </c>
      <c r="CT42" s="131">
        <v>4</v>
      </c>
      <c r="CU42" s="131">
        <f>SUM(CV42:CW42)</f>
        <v>11</v>
      </c>
      <c r="CV42" s="131">
        <v>9</v>
      </c>
      <c r="CW42" s="131">
        <v>2</v>
      </c>
      <c r="CX42" s="131">
        <f>SUM(CY42:CZ42)</f>
        <v>291</v>
      </c>
      <c r="CY42" s="131">
        <v>268</v>
      </c>
      <c r="CZ42" s="131">
        <v>23</v>
      </c>
    </row>
    <row r="43" spans="1:104" ht="14.25" customHeight="1">
      <c r="A43" s="242" t="s">
        <v>254</v>
      </c>
      <c r="B43" s="54">
        <v>9</v>
      </c>
      <c r="C43" s="49">
        <v>41</v>
      </c>
      <c r="D43" s="49">
        <v>28</v>
      </c>
      <c r="E43" s="49">
        <v>19</v>
      </c>
      <c r="F43" s="49">
        <v>9</v>
      </c>
      <c r="G43" s="49">
        <v>7</v>
      </c>
      <c r="H43" s="49">
        <v>4</v>
      </c>
      <c r="I43" s="49">
        <v>3</v>
      </c>
      <c r="J43" s="127">
        <v>370</v>
      </c>
      <c r="K43" s="127">
        <v>91</v>
      </c>
      <c r="L43" s="127">
        <v>279</v>
      </c>
      <c r="M43" s="128">
        <v>9</v>
      </c>
      <c r="N43" s="128">
        <v>40</v>
      </c>
      <c r="O43" s="128">
        <f t="shared" si="68"/>
        <v>27</v>
      </c>
      <c r="P43" s="128">
        <v>18</v>
      </c>
      <c r="Q43" s="128">
        <v>9</v>
      </c>
      <c r="R43" s="128">
        <f t="shared" si="50"/>
        <v>7</v>
      </c>
      <c r="S43" s="128">
        <v>4</v>
      </c>
      <c r="T43" s="128">
        <v>3</v>
      </c>
      <c r="U43" s="128">
        <v>364</v>
      </c>
      <c r="V43" s="128">
        <v>91</v>
      </c>
      <c r="W43" s="128">
        <v>273</v>
      </c>
      <c r="X43" s="144">
        <v>8</v>
      </c>
      <c r="Y43" s="144">
        <v>40</v>
      </c>
      <c r="Z43" s="144">
        <v>24</v>
      </c>
      <c r="AA43" s="144">
        <v>17</v>
      </c>
      <c r="AB43" s="144">
        <v>7</v>
      </c>
      <c r="AC43" s="144">
        <v>7</v>
      </c>
      <c r="AD43" s="144">
        <v>4</v>
      </c>
      <c r="AE43" s="144">
        <v>3</v>
      </c>
      <c r="AF43" s="144">
        <v>319</v>
      </c>
      <c r="AG43" s="144">
        <v>83</v>
      </c>
      <c r="AH43" s="144">
        <v>236</v>
      </c>
      <c r="AI43" s="131">
        <v>7</v>
      </c>
      <c r="AJ43" s="131">
        <f t="shared" si="9"/>
        <v>41</v>
      </c>
      <c r="AK43" s="131">
        <v>23</v>
      </c>
      <c r="AL43" s="131">
        <v>15</v>
      </c>
      <c r="AM43" s="131">
        <v>8</v>
      </c>
      <c r="AN43" s="131">
        <v>5</v>
      </c>
      <c r="AO43" s="131">
        <v>3</v>
      </c>
      <c r="AP43" s="131">
        <v>2</v>
      </c>
      <c r="AQ43" s="131">
        <v>284</v>
      </c>
      <c r="AR43" s="131">
        <v>73</v>
      </c>
      <c r="AS43" s="131">
        <v>211</v>
      </c>
      <c r="AT43" s="131">
        <v>6</v>
      </c>
      <c r="AU43" s="131">
        <f t="shared" si="71"/>
        <v>39</v>
      </c>
      <c r="AV43" s="131">
        <f>SUM(AW43:AX43)</f>
        <v>24</v>
      </c>
      <c r="AW43" s="131">
        <v>15</v>
      </c>
      <c r="AX43" s="131">
        <v>9</v>
      </c>
      <c r="AY43" s="131">
        <f>SUM(AZ43:BA43)</f>
        <v>4</v>
      </c>
      <c r="AZ43" s="131">
        <v>2</v>
      </c>
      <c r="BA43" s="131">
        <v>2</v>
      </c>
      <c r="BB43" s="131">
        <f>SUM(BC43:BD43)</f>
        <v>236</v>
      </c>
      <c r="BC43" s="131">
        <v>54</v>
      </c>
      <c r="BD43" s="131">
        <v>182</v>
      </c>
      <c r="BE43" s="131">
        <v>6</v>
      </c>
      <c r="BF43" s="131">
        <f t="shared" si="73"/>
        <v>39</v>
      </c>
      <c r="BG43" s="131">
        <f>SUM(BH43:BI43)</f>
        <v>21</v>
      </c>
      <c r="BH43" s="131">
        <v>15</v>
      </c>
      <c r="BI43" s="131">
        <v>6</v>
      </c>
      <c r="BJ43" s="131">
        <f>SUM(BK43:BL43)</f>
        <v>5</v>
      </c>
      <c r="BK43" s="131">
        <v>4</v>
      </c>
      <c r="BL43" s="131">
        <v>1</v>
      </c>
      <c r="BM43" s="131">
        <f>SUM(BN43:BO43)</f>
        <v>236</v>
      </c>
      <c r="BN43" s="131">
        <v>40</v>
      </c>
      <c r="BO43" s="131">
        <v>196</v>
      </c>
      <c r="BP43" s="131">
        <v>6</v>
      </c>
      <c r="BQ43" s="131">
        <f t="shared" si="75"/>
        <v>40</v>
      </c>
      <c r="BR43" s="131">
        <f>SUM(BS43:BT43)</f>
        <v>22</v>
      </c>
      <c r="BS43" s="131">
        <v>17</v>
      </c>
      <c r="BT43" s="131">
        <v>5</v>
      </c>
      <c r="BU43" s="131">
        <f>SUM(BV43:BW43)</f>
        <v>5</v>
      </c>
      <c r="BV43" s="131">
        <v>3</v>
      </c>
      <c r="BW43" s="131">
        <v>2</v>
      </c>
      <c r="BX43" s="131">
        <f>SUM(BY43:BZ43)</f>
        <v>239</v>
      </c>
      <c r="BY43" s="131">
        <v>43</v>
      </c>
      <c r="BZ43" s="131">
        <v>196</v>
      </c>
      <c r="CA43" s="131">
        <v>6</v>
      </c>
      <c r="CB43" s="131">
        <f t="shared" si="77"/>
        <v>41</v>
      </c>
      <c r="CC43" s="131">
        <f>SUM(CD43:CE43)</f>
        <v>22</v>
      </c>
      <c r="CD43" s="131">
        <v>16</v>
      </c>
      <c r="CE43" s="131">
        <v>6</v>
      </c>
      <c r="CF43" s="131">
        <f>SUM(CG43:CH43)</f>
        <v>5</v>
      </c>
      <c r="CG43" s="131">
        <v>3</v>
      </c>
      <c r="CH43" s="131">
        <v>2</v>
      </c>
      <c r="CI43" s="131">
        <f>SUM(CJ43:CK43)</f>
        <v>243</v>
      </c>
      <c r="CJ43" s="131">
        <v>51</v>
      </c>
      <c r="CK43" s="131">
        <v>192</v>
      </c>
      <c r="CL43" s="131"/>
      <c r="CM43" s="131"/>
      <c r="CN43" s="131"/>
      <c r="CO43" s="242" t="s">
        <v>254</v>
      </c>
      <c r="CP43" s="131">
        <v>6</v>
      </c>
      <c r="CQ43" s="131">
        <f t="shared" si="79"/>
        <v>40</v>
      </c>
      <c r="CR43" s="131">
        <f>SUM(CS43:CT43)</f>
        <v>22</v>
      </c>
      <c r="CS43" s="131">
        <v>15</v>
      </c>
      <c r="CT43" s="131">
        <v>7</v>
      </c>
      <c r="CU43" s="131">
        <f>SUM(CV43:CW43)</f>
        <v>4</v>
      </c>
      <c r="CV43" s="131">
        <v>3</v>
      </c>
      <c r="CW43" s="131">
        <v>1</v>
      </c>
      <c r="CX43" s="131">
        <f>SUM(CY43:CZ43)</f>
        <v>239</v>
      </c>
      <c r="CY43" s="131">
        <v>52</v>
      </c>
      <c r="CZ43" s="131">
        <v>187</v>
      </c>
    </row>
    <row r="44" spans="1:104" ht="14.25" customHeight="1">
      <c r="A44" s="145"/>
      <c r="B44" s="95"/>
      <c r="C44" s="89"/>
      <c r="D44" s="89"/>
      <c r="E44" s="89"/>
      <c r="F44" s="89"/>
      <c r="G44" s="89"/>
      <c r="H44" s="89"/>
      <c r="I44" s="89"/>
      <c r="J44" s="146"/>
      <c r="K44" s="146"/>
      <c r="L44" s="146"/>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O44" s="145"/>
      <c r="CP44" s="147"/>
      <c r="CQ44" s="147"/>
      <c r="CR44" s="147"/>
      <c r="CS44" s="147"/>
      <c r="CT44" s="147"/>
      <c r="CU44" s="147"/>
      <c r="CV44" s="147"/>
      <c r="CW44" s="147"/>
      <c r="CX44" s="147"/>
      <c r="CY44" s="147"/>
      <c r="CZ44" s="147"/>
    </row>
    <row r="45" spans="1:94" ht="14.25" customHeight="1">
      <c r="A45" s="35" t="s">
        <v>515</v>
      </c>
      <c r="CP45" s="71" t="s">
        <v>517</v>
      </c>
    </row>
    <row r="46" spans="1:94" ht="14.25" customHeight="1">
      <c r="A46" s="35" t="s">
        <v>516</v>
      </c>
      <c r="CP46" s="71" t="s">
        <v>518</v>
      </c>
    </row>
    <row r="47" spans="1:94" ht="14.25" customHeight="1">
      <c r="A47" s="35"/>
      <c r="CP47" s="71" t="s">
        <v>519</v>
      </c>
    </row>
    <row r="48" ht="14.25" customHeight="1"/>
    <row r="49" spans="1:102" ht="14.25" customHeight="1">
      <c r="A49" s="225" t="s">
        <v>471</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CO49" s="148" t="s">
        <v>484</v>
      </c>
      <c r="CP49" s="148"/>
      <c r="CQ49" s="148"/>
      <c r="CR49" s="148"/>
      <c r="CU49" s="70"/>
      <c r="CW49" s="70"/>
      <c r="CX49" s="85"/>
    </row>
    <row r="50" spans="1:102" ht="14.25" customHeight="1">
      <c r="A50" s="256" t="s">
        <v>22</v>
      </c>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c r="BV50" s="256"/>
      <c r="BW50" s="256"/>
      <c r="BX50" s="256"/>
      <c r="BY50" s="256"/>
      <c r="BZ50" s="256"/>
      <c r="CA50" s="256"/>
      <c r="CB50" s="149"/>
      <c r="CC50" s="149"/>
      <c r="CD50" s="149"/>
      <c r="CE50" s="149"/>
      <c r="CF50" s="149"/>
      <c r="CG50" s="149"/>
      <c r="CH50" s="149"/>
      <c r="CI50" s="149"/>
      <c r="CJ50" s="149"/>
      <c r="CK50" s="149"/>
      <c r="CL50" s="149"/>
      <c r="CM50" s="149"/>
      <c r="CN50" s="149"/>
      <c r="CO50" s="150"/>
      <c r="CP50" s="70"/>
      <c r="CR50" s="70"/>
      <c r="CT50" s="70"/>
      <c r="CW50" s="110" t="s">
        <v>30</v>
      </c>
      <c r="CX50" s="110"/>
    </row>
    <row r="51" spans="1:102" ht="14.25" customHeight="1">
      <c r="A51" s="71"/>
      <c r="B51" s="71"/>
      <c r="C51" s="71"/>
      <c r="D51" s="71"/>
      <c r="E51" s="71"/>
      <c r="F51" s="71"/>
      <c r="G51" s="71"/>
      <c r="H51" s="71"/>
      <c r="I51" s="71"/>
      <c r="J51" s="71"/>
      <c r="K51" s="71"/>
      <c r="L51" s="71"/>
      <c r="AI51" s="70"/>
      <c r="AJ51" s="70"/>
      <c r="AK51" s="70"/>
      <c r="AL51" s="70"/>
      <c r="AM51" s="70"/>
      <c r="AN51" s="70"/>
      <c r="AO51" s="70"/>
      <c r="AP51" s="70"/>
      <c r="AQ51" s="107"/>
      <c r="AR51" s="223" t="s">
        <v>29</v>
      </c>
      <c r="AS51" s="224"/>
      <c r="BE51" s="70"/>
      <c r="BF51" s="70"/>
      <c r="BG51" s="70"/>
      <c r="BH51" s="70"/>
      <c r="BI51" s="70"/>
      <c r="BJ51" s="70"/>
      <c r="BK51" s="70"/>
      <c r="BL51" s="70"/>
      <c r="BM51" s="107"/>
      <c r="CM51" s="150" t="s">
        <v>29</v>
      </c>
      <c r="CO51" s="227" t="s">
        <v>33</v>
      </c>
      <c r="CP51" s="246"/>
      <c r="CQ51" s="233" t="s">
        <v>34</v>
      </c>
      <c r="CR51" s="233" t="s">
        <v>485</v>
      </c>
      <c r="CS51" s="230" t="s">
        <v>250</v>
      </c>
      <c r="CT51" s="231"/>
      <c r="CU51" s="232"/>
      <c r="CV51" s="252" t="s">
        <v>251</v>
      </c>
      <c r="CW51" s="253"/>
      <c r="CX51" s="253"/>
    </row>
    <row r="52" spans="1:102" ht="14.25" customHeight="1">
      <c r="A52" s="246" t="s">
        <v>31</v>
      </c>
      <c r="B52" s="73"/>
      <c r="C52" s="73"/>
      <c r="D52" s="73"/>
      <c r="E52" s="73"/>
      <c r="F52" s="73"/>
      <c r="G52" s="73"/>
      <c r="H52" s="73"/>
      <c r="I52" s="73"/>
      <c r="J52" s="73"/>
      <c r="K52" s="73"/>
      <c r="L52" s="73"/>
      <c r="AI52" s="237" t="s">
        <v>32</v>
      </c>
      <c r="AJ52" s="237" t="s">
        <v>263</v>
      </c>
      <c r="AK52" s="237" t="s">
        <v>257</v>
      </c>
      <c r="AL52" s="237" t="s">
        <v>258</v>
      </c>
      <c r="AM52" s="235" t="s">
        <v>23</v>
      </c>
      <c r="AN52" s="235" t="s">
        <v>24</v>
      </c>
      <c r="AO52" s="235" t="s">
        <v>365</v>
      </c>
      <c r="AP52" s="237" t="s">
        <v>259</v>
      </c>
      <c r="AQ52" s="259" t="s">
        <v>260</v>
      </c>
      <c r="AR52" s="261" t="s">
        <v>261</v>
      </c>
      <c r="AS52" s="262" t="s">
        <v>262</v>
      </c>
      <c r="BE52" s="237" t="s">
        <v>32</v>
      </c>
      <c r="BF52" s="237" t="s">
        <v>263</v>
      </c>
      <c r="BG52" s="237" t="s">
        <v>257</v>
      </c>
      <c r="BH52" s="237" t="s">
        <v>258</v>
      </c>
      <c r="BI52" s="235" t="s">
        <v>23</v>
      </c>
      <c r="BJ52" s="235" t="s">
        <v>24</v>
      </c>
      <c r="BK52" s="235" t="s">
        <v>365</v>
      </c>
      <c r="BL52" s="237" t="s">
        <v>259</v>
      </c>
      <c r="BM52" s="259" t="s">
        <v>260</v>
      </c>
      <c r="BN52" s="261" t="s">
        <v>261</v>
      </c>
      <c r="BO52" s="262" t="s">
        <v>262</v>
      </c>
      <c r="BP52" s="237" t="s">
        <v>32</v>
      </c>
      <c r="BQ52" s="237" t="s">
        <v>263</v>
      </c>
      <c r="BR52" s="237" t="s">
        <v>257</v>
      </c>
      <c r="BS52" s="237" t="s">
        <v>258</v>
      </c>
      <c r="BT52" s="235" t="s">
        <v>23</v>
      </c>
      <c r="BU52" s="235" t="s">
        <v>24</v>
      </c>
      <c r="BV52" s="235" t="s">
        <v>365</v>
      </c>
      <c r="BW52" s="237" t="s">
        <v>259</v>
      </c>
      <c r="BX52" s="259" t="s">
        <v>260</v>
      </c>
      <c r="BY52" s="261" t="s">
        <v>261</v>
      </c>
      <c r="BZ52" s="262" t="s">
        <v>262</v>
      </c>
      <c r="CA52" s="237" t="s">
        <v>32</v>
      </c>
      <c r="CB52" s="237" t="s">
        <v>263</v>
      </c>
      <c r="CC52" s="237" t="s">
        <v>257</v>
      </c>
      <c r="CD52" s="237" t="s">
        <v>258</v>
      </c>
      <c r="CE52" s="235" t="s">
        <v>23</v>
      </c>
      <c r="CF52" s="235" t="s">
        <v>24</v>
      </c>
      <c r="CG52" s="235" t="s">
        <v>365</v>
      </c>
      <c r="CH52" s="237" t="s">
        <v>259</v>
      </c>
      <c r="CI52" s="259" t="s">
        <v>260</v>
      </c>
      <c r="CJ52" s="261" t="s">
        <v>261</v>
      </c>
      <c r="CK52" s="262" t="s">
        <v>262</v>
      </c>
      <c r="CL52" s="259" t="s">
        <v>397</v>
      </c>
      <c r="CM52" s="264" t="s">
        <v>398</v>
      </c>
      <c r="CN52" s="262" t="s">
        <v>399</v>
      </c>
      <c r="CO52" s="229"/>
      <c r="CP52" s="226"/>
      <c r="CQ52" s="217"/>
      <c r="CR52" s="217"/>
      <c r="CS52" s="75" t="s">
        <v>3</v>
      </c>
      <c r="CT52" s="74" t="s">
        <v>4</v>
      </c>
      <c r="CU52" s="74" t="s">
        <v>18</v>
      </c>
      <c r="CV52" s="74" t="s">
        <v>3</v>
      </c>
      <c r="CW52" s="74" t="s">
        <v>4</v>
      </c>
      <c r="CX52" s="75" t="s">
        <v>18</v>
      </c>
    </row>
    <row r="53" spans="1:102" ht="14.25" customHeight="1">
      <c r="A53" s="226"/>
      <c r="B53" s="151"/>
      <c r="C53" s="151"/>
      <c r="D53" s="151"/>
      <c r="E53" s="151"/>
      <c r="F53" s="151"/>
      <c r="G53" s="151"/>
      <c r="H53" s="151"/>
      <c r="I53" s="151"/>
      <c r="J53" s="151"/>
      <c r="K53" s="151"/>
      <c r="L53" s="151"/>
      <c r="AI53" s="238"/>
      <c r="AJ53" s="238"/>
      <c r="AK53" s="238"/>
      <c r="AL53" s="238"/>
      <c r="AM53" s="236"/>
      <c r="AN53" s="236"/>
      <c r="AO53" s="236"/>
      <c r="AP53" s="238"/>
      <c r="AQ53" s="260"/>
      <c r="AR53" s="261"/>
      <c r="AS53" s="263"/>
      <c r="BE53" s="238"/>
      <c r="BF53" s="238"/>
      <c r="BG53" s="238"/>
      <c r="BH53" s="238"/>
      <c r="BI53" s="236"/>
      <c r="BJ53" s="236"/>
      <c r="BK53" s="236"/>
      <c r="BL53" s="238"/>
      <c r="BM53" s="260"/>
      <c r="BN53" s="261"/>
      <c r="BO53" s="263"/>
      <c r="BP53" s="238"/>
      <c r="BQ53" s="238"/>
      <c r="BR53" s="238"/>
      <c r="BS53" s="238"/>
      <c r="BT53" s="236"/>
      <c r="BU53" s="236"/>
      <c r="BV53" s="236"/>
      <c r="BW53" s="238"/>
      <c r="BX53" s="260"/>
      <c r="BY53" s="261"/>
      <c r="BZ53" s="263"/>
      <c r="CA53" s="238"/>
      <c r="CB53" s="238"/>
      <c r="CC53" s="238"/>
      <c r="CD53" s="238"/>
      <c r="CE53" s="236"/>
      <c r="CF53" s="236"/>
      <c r="CG53" s="236"/>
      <c r="CH53" s="238"/>
      <c r="CI53" s="260"/>
      <c r="CJ53" s="261"/>
      <c r="CK53" s="263"/>
      <c r="CL53" s="260"/>
      <c r="CM53" s="265"/>
      <c r="CN53" s="263"/>
      <c r="CO53" s="67"/>
      <c r="CP53" s="68"/>
      <c r="CQ53" s="152"/>
      <c r="CR53" s="153"/>
      <c r="CS53" s="67"/>
      <c r="CT53" s="67"/>
      <c r="CU53" s="67"/>
      <c r="CV53" s="67"/>
      <c r="CW53" s="67"/>
      <c r="CX53" s="67"/>
    </row>
    <row r="54" spans="1:102" ht="14.25" customHeight="1">
      <c r="A54" s="67"/>
      <c r="B54" s="67"/>
      <c r="C54" s="67"/>
      <c r="D54" s="67"/>
      <c r="E54" s="67"/>
      <c r="F54" s="67"/>
      <c r="G54" s="67"/>
      <c r="H54" s="67"/>
      <c r="I54" s="67"/>
      <c r="J54" s="67"/>
      <c r="K54" s="67"/>
      <c r="L54" s="67"/>
      <c r="AI54" s="77"/>
      <c r="AJ54" s="35"/>
      <c r="AK54" s="35"/>
      <c r="AL54" s="35"/>
      <c r="AM54" s="35"/>
      <c r="AN54" s="35"/>
      <c r="AO54" s="35"/>
      <c r="AP54" s="35"/>
      <c r="AQ54" s="112"/>
      <c r="AR54" s="112"/>
      <c r="AS54" s="112"/>
      <c r="BE54" s="77"/>
      <c r="BF54" s="35"/>
      <c r="BG54" s="35"/>
      <c r="BH54" s="35"/>
      <c r="BI54" s="35"/>
      <c r="BJ54" s="35"/>
      <c r="BK54" s="35"/>
      <c r="BL54" s="35"/>
      <c r="BM54" s="112"/>
      <c r="BN54" s="112"/>
      <c r="BO54" s="112"/>
      <c r="BP54" s="77"/>
      <c r="BQ54" s="35"/>
      <c r="BR54" s="35"/>
      <c r="BS54" s="35"/>
      <c r="BT54" s="35"/>
      <c r="BU54" s="35"/>
      <c r="BV54" s="35"/>
      <c r="BW54" s="35"/>
      <c r="BX54" s="112"/>
      <c r="BY54" s="112"/>
      <c r="BZ54" s="112"/>
      <c r="CA54" s="77"/>
      <c r="CB54" s="35"/>
      <c r="CC54" s="35"/>
      <c r="CD54" s="35"/>
      <c r="CE54" s="35"/>
      <c r="CF54" s="35"/>
      <c r="CG54" s="35"/>
      <c r="CH54" s="35"/>
      <c r="CI54" s="112"/>
      <c r="CJ54" s="112"/>
      <c r="CK54" s="112"/>
      <c r="CL54" s="112"/>
      <c r="CM54" s="112"/>
      <c r="CN54" s="112"/>
      <c r="CO54" s="257" t="s">
        <v>486</v>
      </c>
      <c r="CP54" s="258"/>
      <c r="CQ54" s="36">
        <v>279</v>
      </c>
      <c r="CR54" s="37">
        <v>22513</v>
      </c>
      <c r="CS54" s="37">
        <v>15731</v>
      </c>
      <c r="CT54" s="38">
        <v>6161</v>
      </c>
      <c r="CU54" s="38">
        <v>9570</v>
      </c>
      <c r="CV54" s="38">
        <v>6782</v>
      </c>
      <c r="CW54" s="38">
        <v>2487</v>
      </c>
      <c r="CX54" s="38">
        <v>4295</v>
      </c>
    </row>
    <row r="55" spans="1:93" ht="14.25" customHeight="1" hidden="1">
      <c r="A55" s="67"/>
      <c r="B55" s="67"/>
      <c r="C55" s="67"/>
      <c r="D55" s="67"/>
      <c r="E55" s="67"/>
      <c r="F55" s="67"/>
      <c r="G55" s="67"/>
      <c r="H55" s="67"/>
      <c r="I55" s="67"/>
      <c r="J55" s="67"/>
      <c r="K55" s="67"/>
      <c r="L55" s="67"/>
      <c r="AI55" s="77"/>
      <c r="AJ55" s="35"/>
      <c r="AK55" s="35"/>
      <c r="AL55" s="35"/>
      <c r="AM55" s="35"/>
      <c r="AN55" s="35"/>
      <c r="AO55" s="35"/>
      <c r="AP55" s="35"/>
      <c r="AQ55" s="112"/>
      <c r="AR55" s="112"/>
      <c r="AS55" s="112"/>
      <c r="BE55" s="77"/>
      <c r="BF55" s="35"/>
      <c r="BG55" s="35"/>
      <c r="BH55" s="35"/>
      <c r="BI55" s="35"/>
      <c r="BJ55" s="35"/>
      <c r="BK55" s="35"/>
      <c r="BL55" s="35"/>
      <c r="BM55" s="112"/>
      <c r="BN55" s="112"/>
      <c r="BO55" s="112"/>
      <c r="BP55" s="77"/>
      <c r="BQ55" s="35"/>
      <c r="BR55" s="35"/>
      <c r="BS55" s="35"/>
      <c r="BT55" s="35"/>
      <c r="BU55" s="35"/>
      <c r="BV55" s="35"/>
      <c r="BW55" s="35"/>
      <c r="BX55" s="112"/>
      <c r="BY55" s="112"/>
      <c r="BZ55" s="112"/>
      <c r="CA55" s="77"/>
      <c r="CB55" s="35"/>
      <c r="CC55" s="35"/>
      <c r="CD55" s="35"/>
      <c r="CE55" s="35"/>
      <c r="CF55" s="35"/>
      <c r="CG55" s="35"/>
      <c r="CH55" s="35"/>
      <c r="CI55" s="112"/>
      <c r="CJ55" s="112"/>
      <c r="CK55" s="112"/>
      <c r="CL55" s="112"/>
      <c r="CM55" s="112"/>
      <c r="CN55" s="112"/>
      <c r="CO55" s="112"/>
    </row>
    <row r="56" spans="1:93" ht="14.25" customHeight="1" hidden="1">
      <c r="A56" s="65" t="s">
        <v>35</v>
      </c>
      <c r="B56" s="65"/>
      <c r="C56" s="65"/>
      <c r="D56" s="65"/>
      <c r="E56" s="65"/>
      <c r="F56" s="65"/>
      <c r="G56" s="65"/>
      <c r="H56" s="65"/>
      <c r="I56" s="65"/>
      <c r="J56" s="65"/>
      <c r="K56" s="65"/>
      <c r="L56" s="65"/>
      <c r="AI56" s="154">
        <v>105063</v>
      </c>
      <c r="AJ56" s="127">
        <v>5706</v>
      </c>
      <c r="AK56" s="127">
        <v>4586</v>
      </c>
      <c r="AL56" s="127">
        <v>10295</v>
      </c>
      <c r="AM56" s="127">
        <v>15158</v>
      </c>
      <c r="AN56" s="127">
        <v>7322</v>
      </c>
      <c r="AO56" s="127">
        <v>5725</v>
      </c>
      <c r="AP56" s="127">
        <v>2902</v>
      </c>
      <c r="AQ56" s="127">
        <v>7015</v>
      </c>
      <c r="AR56" s="127">
        <v>2071</v>
      </c>
      <c r="AS56" s="127">
        <v>44283</v>
      </c>
      <c r="BE56" s="154">
        <v>105063</v>
      </c>
      <c r="BF56" s="127">
        <v>5706</v>
      </c>
      <c r="BG56" s="127">
        <v>4586</v>
      </c>
      <c r="BH56" s="127">
        <v>10295</v>
      </c>
      <c r="BI56" s="127">
        <v>15158</v>
      </c>
      <c r="BJ56" s="127">
        <v>7322</v>
      </c>
      <c r="BK56" s="127">
        <v>5725</v>
      </c>
      <c r="BL56" s="127">
        <v>2902</v>
      </c>
      <c r="BM56" s="127">
        <v>7015</v>
      </c>
      <c r="BN56" s="127">
        <v>2071</v>
      </c>
      <c r="BO56" s="127">
        <v>44283</v>
      </c>
      <c r="BP56" s="154">
        <v>105063</v>
      </c>
      <c r="BQ56" s="127">
        <v>5706</v>
      </c>
      <c r="BR56" s="127">
        <v>4586</v>
      </c>
      <c r="BS56" s="127">
        <v>10295</v>
      </c>
      <c r="BT56" s="127">
        <v>15158</v>
      </c>
      <c r="BU56" s="127">
        <v>7322</v>
      </c>
      <c r="BV56" s="127">
        <v>5725</v>
      </c>
      <c r="BW56" s="127">
        <v>2902</v>
      </c>
      <c r="BX56" s="127">
        <v>7015</v>
      </c>
      <c r="BY56" s="127">
        <v>2071</v>
      </c>
      <c r="BZ56" s="127">
        <v>44283</v>
      </c>
      <c r="CA56" s="154">
        <v>105063</v>
      </c>
      <c r="CB56" s="127">
        <v>5706</v>
      </c>
      <c r="CC56" s="127">
        <v>4586</v>
      </c>
      <c r="CD56" s="127">
        <v>10295</v>
      </c>
      <c r="CE56" s="127">
        <v>15158</v>
      </c>
      <c r="CF56" s="127">
        <v>7322</v>
      </c>
      <c r="CG56" s="127">
        <v>5725</v>
      </c>
      <c r="CH56" s="127">
        <v>2902</v>
      </c>
      <c r="CI56" s="127">
        <v>7015</v>
      </c>
      <c r="CJ56" s="127">
        <v>2071</v>
      </c>
      <c r="CK56" s="127">
        <v>44283</v>
      </c>
      <c r="CL56" s="127"/>
      <c r="CM56" s="127"/>
      <c r="CN56" s="127"/>
      <c r="CO56" s="127"/>
    </row>
    <row r="57" spans="1:93" ht="14.25" customHeight="1" hidden="1">
      <c r="A57" s="65"/>
      <c r="B57" s="65"/>
      <c r="C57" s="65"/>
      <c r="D57" s="65"/>
      <c r="E57" s="65"/>
      <c r="F57" s="65"/>
      <c r="G57" s="65"/>
      <c r="H57" s="65"/>
      <c r="I57" s="65"/>
      <c r="J57" s="65"/>
      <c r="K57" s="65"/>
      <c r="L57" s="65"/>
      <c r="AI57" s="154"/>
      <c r="AJ57" s="127"/>
      <c r="AK57" s="127"/>
      <c r="AL57" s="127"/>
      <c r="AM57" s="127"/>
      <c r="AN57" s="127"/>
      <c r="AO57" s="127"/>
      <c r="AP57" s="127"/>
      <c r="AQ57" s="127"/>
      <c r="AR57" s="127"/>
      <c r="AS57" s="127"/>
      <c r="BE57" s="154"/>
      <c r="BF57" s="127"/>
      <c r="BG57" s="127"/>
      <c r="BH57" s="127"/>
      <c r="BI57" s="127"/>
      <c r="BJ57" s="127"/>
      <c r="BK57" s="127"/>
      <c r="BL57" s="127"/>
      <c r="BM57" s="127"/>
      <c r="BN57" s="127"/>
      <c r="BO57" s="127"/>
      <c r="BP57" s="154"/>
      <c r="BQ57" s="127"/>
      <c r="BR57" s="127"/>
      <c r="BS57" s="127"/>
      <c r="BT57" s="127"/>
      <c r="BU57" s="127"/>
      <c r="BV57" s="127"/>
      <c r="BW57" s="127"/>
      <c r="BX57" s="127"/>
      <c r="BY57" s="127"/>
      <c r="BZ57" s="127"/>
      <c r="CA57" s="154"/>
      <c r="CB57" s="127"/>
      <c r="CC57" s="127"/>
      <c r="CD57" s="127"/>
      <c r="CE57" s="127"/>
      <c r="CF57" s="127"/>
      <c r="CG57" s="127"/>
      <c r="CH57" s="127"/>
      <c r="CI57" s="127"/>
      <c r="CJ57" s="127"/>
      <c r="CK57" s="127"/>
      <c r="CL57" s="127"/>
      <c r="CM57" s="127"/>
      <c r="CN57" s="127"/>
      <c r="CO57" s="127"/>
    </row>
    <row r="58" spans="1:93" ht="14.25" customHeight="1" hidden="1">
      <c r="A58" s="65"/>
      <c r="B58" s="65"/>
      <c r="C58" s="65"/>
      <c r="D58" s="65"/>
      <c r="E58" s="65"/>
      <c r="F58" s="65"/>
      <c r="G58" s="65"/>
      <c r="H58" s="65"/>
      <c r="I58" s="65"/>
      <c r="J58" s="65"/>
      <c r="K58" s="65"/>
      <c r="L58" s="65"/>
      <c r="AI58" s="154"/>
      <c r="AJ58" s="127"/>
      <c r="AK58" s="127"/>
      <c r="AL58" s="127"/>
      <c r="AM58" s="127"/>
      <c r="AN58" s="127"/>
      <c r="AO58" s="127"/>
      <c r="AP58" s="127"/>
      <c r="AQ58" s="127"/>
      <c r="AR58" s="127"/>
      <c r="AS58" s="127"/>
      <c r="BE58" s="154"/>
      <c r="BF58" s="127"/>
      <c r="BG58" s="127"/>
      <c r="BH58" s="127"/>
      <c r="BI58" s="127"/>
      <c r="BJ58" s="127"/>
      <c r="BK58" s="127"/>
      <c r="BL58" s="127"/>
      <c r="BM58" s="127"/>
      <c r="BN58" s="127"/>
      <c r="BO58" s="127"/>
      <c r="BP58" s="154"/>
      <c r="BQ58" s="127"/>
      <c r="BR58" s="127"/>
      <c r="BS58" s="127"/>
      <c r="BT58" s="127"/>
      <c r="BU58" s="127"/>
      <c r="BV58" s="127"/>
      <c r="BW58" s="127"/>
      <c r="BX58" s="127"/>
      <c r="BY58" s="127"/>
      <c r="BZ58" s="127"/>
      <c r="CA58" s="154"/>
      <c r="CB58" s="127"/>
      <c r="CC58" s="127"/>
      <c r="CD58" s="127"/>
      <c r="CE58" s="127"/>
      <c r="CF58" s="127"/>
      <c r="CG58" s="127"/>
      <c r="CH58" s="127"/>
      <c r="CI58" s="127"/>
      <c r="CJ58" s="127"/>
      <c r="CK58" s="127"/>
      <c r="CL58" s="127"/>
      <c r="CM58" s="127"/>
      <c r="CN58" s="127"/>
      <c r="CO58" s="127"/>
    </row>
    <row r="59" spans="1:93" ht="14.25" customHeight="1" hidden="1">
      <c r="A59" s="65" t="s">
        <v>318</v>
      </c>
      <c r="B59" s="65"/>
      <c r="C59" s="65"/>
      <c r="D59" s="65"/>
      <c r="E59" s="65"/>
      <c r="F59" s="65"/>
      <c r="G59" s="65"/>
      <c r="H59" s="65"/>
      <c r="I59" s="65"/>
      <c r="J59" s="65"/>
      <c r="K59" s="65"/>
      <c r="L59" s="65"/>
      <c r="AI59" s="154">
        <v>103407</v>
      </c>
      <c r="AJ59" s="127">
        <v>5664</v>
      </c>
      <c r="AK59" s="127">
        <v>4406</v>
      </c>
      <c r="AL59" s="127">
        <v>10328</v>
      </c>
      <c r="AM59" s="127">
        <v>15326</v>
      </c>
      <c r="AN59" s="127">
        <v>7280</v>
      </c>
      <c r="AO59" s="127">
        <v>5757</v>
      </c>
      <c r="AP59" s="127">
        <v>2962</v>
      </c>
      <c r="AQ59" s="127">
        <v>7156</v>
      </c>
      <c r="AR59" s="127">
        <v>2113</v>
      </c>
      <c r="AS59" s="127">
        <v>42415</v>
      </c>
      <c r="BE59" s="154">
        <v>103407</v>
      </c>
      <c r="BF59" s="127">
        <v>5664</v>
      </c>
      <c r="BG59" s="127">
        <v>4406</v>
      </c>
      <c r="BH59" s="127">
        <v>10328</v>
      </c>
      <c r="BI59" s="127">
        <v>15326</v>
      </c>
      <c r="BJ59" s="127">
        <v>7280</v>
      </c>
      <c r="BK59" s="127">
        <v>5757</v>
      </c>
      <c r="BL59" s="127">
        <v>2962</v>
      </c>
      <c r="BM59" s="127">
        <v>7156</v>
      </c>
      <c r="BN59" s="127">
        <v>2113</v>
      </c>
      <c r="BO59" s="127">
        <v>42415</v>
      </c>
      <c r="BP59" s="154">
        <v>103407</v>
      </c>
      <c r="BQ59" s="127">
        <v>5664</v>
      </c>
      <c r="BR59" s="127">
        <v>4406</v>
      </c>
      <c r="BS59" s="127">
        <v>10328</v>
      </c>
      <c r="BT59" s="127">
        <v>15326</v>
      </c>
      <c r="BU59" s="127">
        <v>7280</v>
      </c>
      <c r="BV59" s="127">
        <v>5757</v>
      </c>
      <c r="BW59" s="127">
        <v>2962</v>
      </c>
      <c r="BX59" s="127">
        <v>7156</v>
      </c>
      <c r="BY59" s="127">
        <v>2113</v>
      </c>
      <c r="BZ59" s="127">
        <v>42415</v>
      </c>
      <c r="CA59" s="154">
        <v>103407</v>
      </c>
      <c r="CB59" s="127">
        <v>5664</v>
      </c>
      <c r="CC59" s="127">
        <v>4406</v>
      </c>
      <c r="CD59" s="127">
        <v>10328</v>
      </c>
      <c r="CE59" s="127">
        <v>15326</v>
      </c>
      <c r="CF59" s="127">
        <v>7280</v>
      </c>
      <c r="CG59" s="127">
        <v>5757</v>
      </c>
      <c r="CH59" s="127">
        <v>2962</v>
      </c>
      <c r="CI59" s="127">
        <v>7156</v>
      </c>
      <c r="CJ59" s="127">
        <v>2113</v>
      </c>
      <c r="CK59" s="127">
        <v>42415</v>
      </c>
      <c r="CL59" s="127"/>
      <c r="CM59" s="127"/>
      <c r="CN59" s="127"/>
      <c r="CO59" s="127"/>
    </row>
    <row r="60" spans="1:93" ht="14.25" customHeight="1" hidden="1">
      <c r="A60" s="65" t="s">
        <v>345</v>
      </c>
      <c r="B60" s="65"/>
      <c r="C60" s="65"/>
      <c r="D60" s="65"/>
      <c r="E60" s="65"/>
      <c r="F60" s="65"/>
      <c r="G60" s="65"/>
      <c r="H60" s="65"/>
      <c r="I60" s="65"/>
      <c r="J60" s="65"/>
      <c r="K60" s="65"/>
      <c r="L60" s="65"/>
      <c r="AI60" s="154">
        <v>105179</v>
      </c>
      <c r="AJ60" s="127">
        <v>5749</v>
      </c>
      <c r="AK60" s="127">
        <v>4501</v>
      </c>
      <c r="AL60" s="127">
        <v>10543</v>
      </c>
      <c r="AM60" s="127">
        <v>15754</v>
      </c>
      <c r="AN60" s="127">
        <v>7527</v>
      </c>
      <c r="AO60" s="127">
        <v>6024</v>
      </c>
      <c r="AP60" s="127">
        <v>3111</v>
      </c>
      <c r="AQ60" s="127">
        <v>7278</v>
      </c>
      <c r="AR60" s="127">
        <v>2098</v>
      </c>
      <c r="AS60" s="127">
        <v>42594</v>
      </c>
      <c r="BE60" s="154">
        <v>105179</v>
      </c>
      <c r="BF60" s="127">
        <v>5749</v>
      </c>
      <c r="BG60" s="127">
        <v>4501</v>
      </c>
      <c r="BH60" s="127">
        <v>10543</v>
      </c>
      <c r="BI60" s="127">
        <v>15754</v>
      </c>
      <c r="BJ60" s="127">
        <v>7527</v>
      </c>
      <c r="BK60" s="127">
        <v>6024</v>
      </c>
      <c r="BL60" s="127">
        <v>3111</v>
      </c>
      <c r="BM60" s="127">
        <v>7278</v>
      </c>
      <c r="BN60" s="127">
        <v>2098</v>
      </c>
      <c r="BO60" s="127">
        <v>42594</v>
      </c>
      <c r="BP60" s="154">
        <v>105179</v>
      </c>
      <c r="BQ60" s="127">
        <v>5749</v>
      </c>
      <c r="BR60" s="127">
        <v>4501</v>
      </c>
      <c r="BS60" s="127">
        <v>10543</v>
      </c>
      <c r="BT60" s="127">
        <v>15754</v>
      </c>
      <c r="BU60" s="127">
        <v>7527</v>
      </c>
      <c r="BV60" s="127">
        <v>6024</v>
      </c>
      <c r="BW60" s="127">
        <v>3111</v>
      </c>
      <c r="BX60" s="127">
        <v>7278</v>
      </c>
      <c r="BY60" s="127">
        <v>2098</v>
      </c>
      <c r="BZ60" s="127">
        <v>42594</v>
      </c>
      <c r="CA60" s="154">
        <v>105179</v>
      </c>
      <c r="CB60" s="127">
        <v>5749</v>
      </c>
      <c r="CC60" s="127">
        <v>4501</v>
      </c>
      <c r="CD60" s="127">
        <v>10543</v>
      </c>
      <c r="CE60" s="127">
        <v>15754</v>
      </c>
      <c r="CF60" s="127">
        <v>7527</v>
      </c>
      <c r="CG60" s="127">
        <v>6024</v>
      </c>
      <c r="CH60" s="127">
        <v>3111</v>
      </c>
      <c r="CI60" s="127">
        <v>7278</v>
      </c>
      <c r="CJ60" s="127">
        <v>2098</v>
      </c>
      <c r="CK60" s="127">
        <v>42594</v>
      </c>
      <c r="CL60" s="127"/>
      <c r="CM60" s="127"/>
      <c r="CN60" s="127"/>
      <c r="CO60" s="127"/>
    </row>
    <row r="61" spans="1:93" ht="14.25" customHeight="1" hidden="1">
      <c r="A61" s="65">
        <v>10</v>
      </c>
      <c r="B61" s="65"/>
      <c r="C61" s="65"/>
      <c r="D61" s="65"/>
      <c r="E61" s="65"/>
      <c r="F61" s="65"/>
      <c r="G61" s="65"/>
      <c r="H61" s="65"/>
      <c r="I61" s="65"/>
      <c r="J61" s="65"/>
      <c r="K61" s="65"/>
      <c r="L61" s="65"/>
      <c r="AI61" s="154">
        <v>105710</v>
      </c>
      <c r="AJ61" s="127">
        <v>5908</v>
      </c>
      <c r="AK61" s="127">
        <v>4576</v>
      </c>
      <c r="AL61" s="127">
        <v>10818</v>
      </c>
      <c r="AM61" s="127">
        <v>16291</v>
      </c>
      <c r="AN61" s="127">
        <v>7349</v>
      </c>
      <c r="AO61" s="127">
        <v>5705</v>
      </c>
      <c r="AP61" s="127">
        <v>2851</v>
      </c>
      <c r="AQ61" s="127">
        <v>7154</v>
      </c>
      <c r="AR61" s="127">
        <v>2110</v>
      </c>
      <c r="AS61" s="127">
        <v>42948</v>
      </c>
      <c r="BE61" s="154">
        <v>105710</v>
      </c>
      <c r="BF61" s="127">
        <v>5908</v>
      </c>
      <c r="BG61" s="127">
        <v>4576</v>
      </c>
      <c r="BH61" s="127">
        <v>10818</v>
      </c>
      <c r="BI61" s="127">
        <v>16291</v>
      </c>
      <c r="BJ61" s="127">
        <v>7349</v>
      </c>
      <c r="BK61" s="127">
        <v>5705</v>
      </c>
      <c r="BL61" s="127">
        <v>2851</v>
      </c>
      <c r="BM61" s="127">
        <v>7154</v>
      </c>
      <c r="BN61" s="127">
        <v>2110</v>
      </c>
      <c r="BO61" s="127">
        <v>42948</v>
      </c>
      <c r="BP61" s="154">
        <v>105710</v>
      </c>
      <c r="BQ61" s="127">
        <v>5908</v>
      </c>
      <c r="BR61" s="127">
        <v>4576</v>
      </c>
      <c r="BS61" s="127">
        <v>10818</v>
      </c>
      <c r="BT61" s="127">
        <v>16291</v>
      </c>
      <c r="BU61" s="127">
        <v>7349</v>
      </c>
      <c r="BV61" s="127">
        <v>5705</v>
      </c>
      <c r="BW61" s="127">
        <v>2851</v>
      </c>
      <c r="BX61" s="127">
        <v>7154</v>
      </c>
      <c r="BY61" s="127">
        <v>2110</v>
      </c>
      <c r="BZ61" s="127">
        <v>42948</v>
      </c>
      <c r="CA61" s="154">
        <v>105710</v>
      </c>
      <c r="CB61" s="127">
        <v>5908</v>
      </c>
      <c r="CC61" s="127">
        <v>4576</v>
      </c>
      <c r="CD61" s="127">
        <v>10818</v>
      </c>
      <c r="CE61" s="127">
        <v>16291</v>
      </c>
      <c r="CF61" s="127">
        <v>7349</v>
      </c>
      <c r="CG61" s="127">
        <v>5705</v>
      </c>
      <c r="CH61" s="127">
        <v>2851</v>
      </c>
      <c r="CI61" s="127">
        <v>7154</v>
      </c>
      <c r="CJ61" s="127">
        <v>2110</v>
      </c>
      <c r="CK61" s="127">
        <v>42948</v>
      </c>
      <c r="CL61" s="127"/>
      <c r="CM61" s="127"/>
      <c r="CN61" s="127"/>
      <c r="CO61" s="127"/>
    </row>
    <row r="62" spans="1:93" ht="14.25" customHeight="1" hidden="1">
      <c r="A62" s="65" t="s">
        <v>386</v>
      </c>
      <c r="B62" s="65"/>
      <c r="C62" s="65"/>
      <c r="D62" s="65"/>
      <c r="E62" s="65"/>
      <c r="F62" s="65"/>
      <c r="G62" s="65"/>
      <c r="H62" s="65"/>
      <c r="I62" s="65"/>
      <c r="J62" s="65"/>
      <c r="K62" s="65"/>
      <c r="L62" s="65"/>
      <c r="AI62" s="154">
        <v>108635</v>
      </c>
      <c r="AJ62" s="127">
        <v>5976</v>
      </c>
      <c r="AK62" s="127">
        <v>4625</v>
      </c>
      <c r="AL62" s="127">
        <v>11047</v>
      </c>
      <c r="AM62" s="127">
        <v>16716</v>
      </c>
      <c r="AN62" s="127">
        <v>7150</v>
      </c>
      <c r="AO62" s="127">
        <v>6086</v>
      </c>
      <c r="AP62" s="127">
        <v>2975</v>
      </c>
      <c r="AQ62" s="127">
        <v>7337</v>
      </c>
      <c r="AR62" s="127">
        <v>2141</v>
      </c>
      <c r="AS62" s="127">
        <v>44582</v>
      </c>
      <c r="BE62" s="156">
        <v>108635</v>
      </c>
      <c r="BF62" s="127">
        <v>5976</v>
      </c>
      <c r="BG62" s="127">
        <v>4625</v>
      </c>
      <c r="BH62" s="127">
        <v>11047</v>
      </c>
      <c r="BI62" s="127">
        <v>16716</v>
      </c>
      <c r="BJ62" s="127">
        <v>7150</v>
      </c>
      <c r="BK62" s="127">
        <v>6086</v>
      </c>
      <c r="BL62" s="127">
        <v>2975</v>
      </c>
      <c r="BM62" s="127">
        <v>7337</v>
      </c>
      <c r="BN62" s="127">
        <v>2141</v>
      </c>
      <c r="BO62" s="127">
        <v>44582</v>
      </c>
      <c r="BP62" s="156">
        <v>108635</v>
      </c>
      <c r="BQ62" s="127">
        <v>5976</v>
      </c>
      <c r="BR62" s="127">
        <v>4625</v>
      </c>
      <c r="BS62" s="127">
        <v>11047</v>
      </c>
      <c r="BT62" s="127">
        <v>16716</v>
      </c>
      <c r="BU62" s="127">
        <v>7150</v>
      </c>
      <c r="BV62" s="127">
        <v>6086</v>
      </c>
      <c r="BW62" s="127">
        <v>2975</v>
      </c>
      <c r="BX62" s="127">
        <v>7337</v>
      </c>
      <c r="BY62" s="127">
        <v>2141</v>
      </c>
      <c r="BZ62" s="127">
        <v>44582</v>
      </c>
      <c r="CA62" s="156">
        <v>108635</v>
      </c>
      <c r="CB62" s="127">
        <v>5976</v>
      </c>
      <c r="CC62" s="127">
        <v>4625</v>
      </c>
      <c r="CD62" s="127">
        <v>11047</v>
      </c>
      <c r="CE62" s="127">
        <v>16716</v>
      </c>
      <c r="CF62" s="127">
        <v>7150</v>
      </c>
      <c r="CG62" s="127">
        <v>6086</v>
      </c>
      <c r="CH62" s="127">
        <v>2975</v>
      </c>
      <c r="CI62" s="127">
        <v>7337</v>
      </c>
      <c r="CJ62" s="127">
        <v>2141</v>
      </c>
      <c r="CK62" s="127">
        <v>44582</v>
      </c>
      <c r="CL62" s="127"/>
      <c r="CM62" s="127"/>
      <c r="CN62" s="127"/>
      <c r="CO62" s="127"/>
    </row>
    <row r="63" spans="1:93" ht="14.25" customHeight="1" hidden="1">
      <c r="A63" s="65"/>
      <c r="B63" s="65"/>
      <c r="C63" s="65"/>
      <c r="D63" s="65"/>
      <c r="E63" s="65"/>
      <c r="F63" s="65"/>
      <c r="G63" s="65"/>
      <c r="H63" s="65"/>
      <c r="I63" s="65"/>
      <c r="J63" s="65"/>
      <c r="K63" s="65"/>
      <c r="L63" s="65"/>
      <c r="AI63" s="154"/>
      <c r="AJ63" s="127"/>
      <c r="AK63" s="127"/>
      <c r="AL63" s="127"/>
      <c r="AM63" s="127"/>
      <c r="AN63" s="127"/>
      <c r="AO63" s="127"/>
      <c r="AP63" s="127"/>
      <c r="AQ63" s="127"/>
      <c r="AR63" s="127"/>
      <c r="AS63" s="127"/>
      <c r="BE63" s="156"/>
      <c r="BF63" s="127"/>
      <c r="BG63" s="127"/>
      <c r="BH63" s="127"/>
      <c r="BI63" s="127"/>
      <c r="BJ63" s="127"/>
      <c r="BK63" s="127"/>
      <c r="BL63" s="127"/>
      <c r="BM63" s="127"/>
      <c r="BN63" s="127"/>
      <c r="BO63" s="127"/>
      <c r="BP63" s="156"/>
      <c r="BQ63" s="127"/>
      <c r="BR63" s="127"/>
      <c r="BS63" s="127"/>
      <c r="BT63" s="127"/>
      <c r="BU63" s="127"/>
      <c r="BV63" s="127"/>
      <c r="BW63" s="127"/>
      <c r="BX63" s="127"/>
      <c r="BY63" s="127"/>
      <c r="BZ63" s="127"/>
      <c r="CA63" s="156"/>
      <c r="CB63" s="127"/>
      <c r="CC63" s="127"/>
      <c r="CD63" s="127"/>
      <c r="CE63" s="127"/>
      <c r="CF63" s="127"/>
      <c r="CG63" s="127"/>
      <c r="CH63" s="127"/>
      <c r="CI63" s="127"/>
      <c r="CJ63" s="127"/>
      <c r="CK63" s="127"/>
      <c r="CL63" s="127"/>
      <c r="CM63" s="127"/>
      <c r="CN63" s="127"/>
      <c r="CO63" s="127"/>
    </row>
    <row r="64" spans="1:93" ht="14.25" customHeight="1" hidden="1">
      <c r="A64" s="65" t="s">
        <v>400</v>
      </c>
      <c r="B64" s="65"/>
      <c r="C64" s="65"/>
      <c r="D64" s="65"/>
      <c r="E64" s="65"/>
      <c r="F64" s="65"/>
      <c r="G64" s="65"/>
      <c r="H64" s="65"/>
      <c r="I64" s="65"/>
      <c r="J64" s="65"/>
      <c r="K64" s="65"/>
      <c r="L64" s="65"/>
      <c r="AI64" s="154">
        <v>111744</v>
      </c>
      <c r="AJ64" s="127">
        <v>6078</v>
      </c>
      <c r="AK64" s="127">
        <v>4586</v>
      </c>
      <c r="AL64" s="127">
        <v>11258</v>
      </c>
      <c r="AM64" s="127">
        <v>17276</v>
      </c>
      <c r="AN64" s="127">
        <v>7304</v>
      </c>
      <c r="AO64" s="127">
        <v>6362</v>
      </c>
      <c r="AP64" s="127">
        <v>3093</v>
      </c>
      <c r="AQ64" s="127">
        <v>7538</v>
      </c>
      <c r="AR64" s="127">
        <v>2184</v>
      </c>
      <c r="AS64" s="127">
        <v>46065</v>
      </c>
      <c r="BE64" s="156">
        <v>111744</v>
      </c>
      <c r="BF64" s="127">
        <v>6078</v>
      </c>
      <c r="BG64" s="127">
        <v>4586</v>
      </c>
      <c r="BH64" s="127">
        <v>11258</v>
      </c>
      <c r="BI64" s="127">
        <v>17276</v>
      </c>
      <c r="BJ64" s="127">
        <v>7304</v>
      </c>
      <c r="BK64" s="127">
        <v>6362</v>
      </c>
      <c r="BL64" s="127">
        <v>3093</v>
      </c>
      <c r="BM64" s="127">
        <v>7538</v>
      </c>
      <c r="BN64" s="127">
        <v>2184</v>
      </c>
      <c r="BO64" s="127">
        <v>46065</v>
      </c>
      <c r="BP64" s="156">
        <v>111744</v>
      </c>
      <c r="BQ64" s="127">
        <v>6078</v>
      </c>
      <c r="BR64" s="127">
        <v>4586</v>
      </c>
      <c r="BS64" s="127">
        <v>11258</v>
      </c>
      <c r="BT64" s="127">
        <v>17276</v>
      </c>
      <c r="BU64" s="127">
        <v>7304</v>
      </c>
      <c r="BV64" s="127">
        <v>6362</v>
      </c>
      <c r="BW64" s="127">
        <v>3093</v>
      </c>
      <c r="BX64" s="127">
        <v>7538</v>
      </c>
      <c r="BY64" s="127">
        <v>2184</v>
      </c>
      <c r="BZ64" s="127">
        <v>46065</v>
      </c>
      <c r="CA64" s="156">
        <v>111744</v>
      </c>
      <c r="CB64" s="127">
        <v>6078</v>
      </c>
      <c r="CC64" s="127">
        <v>4586</v>
      </c>
      <c r="CD64" s="127">
        <v>11258</v>
      </c>
      <c r="CE64" s="127">
        <v>17276</v>
      </c>
      <c r="CF64" s="127">
        <v>7304</v>
      </c>
      <c r="CG64" s="127">
        <v>6362</v>
      </c>
      <c r="CH64" s="127">
        <v>3093</v>
      </c>
      <c r="CI64" s="127">
        <v>7538</v>
      </c>
      <c r="CJ64" s="127">
        <v>2184</v>
      </c>
      <c r="CK64" s="127">
        <v>46065</v>
      </c>
      <c r="CL64" s="127"/>
      <c r="CM64" s="127"/>
      <c r="CN64" s="127"/>
      <c r="CO64" s="127"/>
    </row>
    <row r="65" ht="14.25" customHeight="1" hidden="1"/>
    <row r="66" spans="1:93" ht="14.25" customHeight="1" hidden="1">
      <c r="A66" s="65" t="s">
        <v>430</v>
      </c>
      <c r="B66" s="65"/>
      <c r="C66" s="65"/>
      <c r="D66" s="65"/>
      <c r="E66" s="65"/>
      <c r="F66" s="65"/>
      <c r="G66" s="65"/>
      <c r="H66" s="65"/>
      <c r="I66" s="65"/>
      <c r="J66" s="65"/>
      <c r="K66" s="65"/>
      <c r="L66" s="65"/>
      <c r="AI66" s="154">
        <v>115007</v>
      </c>
      <c r="AJ66" s="127">
        <v>6315</v>
      </c>
      <c r="AK66" s="127">
        <v>4645</v>
      </c>
      <c r="AL66" s="127">
        <v>11508</v>
      </c>
      <c r="AM66" s="127">
        <v>17857</v>
      </c>
      <c r="AN66" s="127">
        <v>7382</v>
      </c>
      <c r="AO66" s="127">
        <v>6592</v>
      </c>
      <c r="AP66" s="127">
        <v>3203</v>
      </c>
      <c r="AQ66" s="127">
        <v>7685</v>
      </c>
      <c r="AR66" s="127">
        <v>2247</v>
      </c>
      <c r="AS66" s="127">
        <v>47573</v>
      </c>
      <c r="BE66" s="156">
        <v>115007</v>
      </c>
      <c r="BF66" s="127">
        <v>6315</v>
      </c>
      <c r="BG66" s="127">
        <v>4645</v>
      </c>
      <c r="BH66" s="127">
        <v>11508</v>
      </c>
      <c r="BI66" s="127">
        <v>17857</v>
      </c>
      <c r="BJ66" s="127">
        <v>7382</v>
      </c>
      <c r="BK66" s="127">
        <v>6592</v>
      </c>
      <c r="BL66" s="127">
        <v>3203</v>
      </c>
      <c r="BM66" s="127">
        <v>7685</v>
      </c>
      <c r="BN66" s="127">
        <v>2247</v>
      </c>
      <c r="BO66" s="127">
        <v>47573</v>
      </c>
      <c r="BP66" s="156">
        <v>115007</v>
      </c>
      <c r="BQ66" s="127">
        <v>6315</v>
      </c>
      <c r="BR66" s="127">
        <v>4645</v>
      </c>
      <c r="BS66" s="127">
        <v>11508</v>
      </c>
      <c r="BT66" s="127">
        <v>17857</v>
      </c>
      <c r="BU66" s="127">
        <v>7382</v>
      </c>
      <c r="BV66" s="127">
        <v>6592</v>
      </c>
      <c r="BW66" s="127">
        <v>3203</v>
      </c>
      <c r="BX66" s="127">
        <v>7685</v>
      </c>
      <c r="BY66" s="127">
        <v>2247</v>
      </c>
      <c r="BZ66" s="127">
        <v>47573</v>
      </c>
      <c r="CA66" s="156">
        <v>115007</v>
      </c>
      <c r="CB66" s="127">
        <v>6315</v>
      </c>
      <c r="CC66" s="127">
        <v>4645</v>
      </c>
      <c r="CD66" s="127">
        <v>11508</v>
      </c>
      <c r="CE66" s="127">
        <v>17857</v>
      </c>
      <c r="CF66" s="127">
        <v>7382</v>
      </c>
      <c r="CG66" s="127">
        <v>6592</v>
      </c>
      <c r="CH66" s="127">
        <v>3203</v>
      </c>
      <c r="CI66" s="127">
        <v>7685</v>
      </c>
      <c r="CJ66" s="127">
        <v>2247</v>
      </c>
      <c r="CK66" s="127">
        <v>47573</v>
      </c>
      <c r="CL66" s="127" t="s">
        <v>378</v>
      </c>
      <c r="CM66" s="127" t="s">
        <v>378</v>
      </c>
      <c r="CN66" s="127" t="s">
        <v>378</v>
      </c>
      <c r="CO66" s="127"/>
    </row>
    <row r="67" spans="1:93" ht="14.25" customHeight="1" hidden="1">
      <c r="A67" s="65" t="s">
        <v>432</v>
      </c>
      <c r="B67" s="65"/>
      <c r="C67" s="65"/>
      <c r="D67" s="65"/>
      <c r="E67" s="65"/>
      <c r="F67" s="65"/>
      <c r="G67" s="65"/>
      <c r="H67" s="65"/>
      <c r="I67" s="65"/>
      <c r="J67" s="65"/>
      <c r="K67" s="65"/>
      <c r="L67" s="65"/>
      <c r="AI67" s="154">
        <v>118498</v>
      </c>
      <c r="AJ67" s="127">
        <v>6364</v>
      </c>
      <c r="AK67" s="127">
        <v>4686</v>
      </c>
      <c r="AL67" s="127">
        <v>11808</v>
      </c>
      <c r="AM67" s="127">
        <v>18525</v>
      </c>
      <c r="AN67" s="127">
        <v>7545</v>
      </c>
      <c r="AO67" s="127">
        <v>6759</v>
      </c>
      <c r="AP67" s="127">
        <v>3303</v>
      </c>
      <c r="AQ67" s="127">
        <v>7943</v>
      </c>
      <c r="AR67" s="127">
        <v>2289</v>
      </c>
      <c r="AS67" s="127">
        <v>49276</v>
      </c>
      <c r="BE67" s="156">
        <v>118498</v>
      </c>
      <c r="BF67" s="127">
        <v>6364</v>
      </c>
      <c r="BG67" s="127">
        <v>4686</v>
      </c>
      <c r="BH67" s="127">
        <v>11808</v>
      </c>
      <c r="BI67" s="127">
        <v>18525</v>
      </c>
      <c r="BJ67" s="127">
        <v>7545</v>
      </c>
      <c r="BK67" s="127">
        <v>6759</v>
      </c>
      <c r="BL67" s="127">
        <v>3303</v>
      </c>
      <c r="BM67" s="127">
        <v>7943</v>
      </c>
      <c r="BN67" s="127">
        <v>2289</v>
      </c>
      <c r="BO67" s="127">
        <v>49276</v>
      </c>
      <c r="BP67" s="156">
        <v>118498</v>
      </c>
      <c r="BQ67" s="127">
        <v>6364</v>
      </c>
      <c r="BR67" s="127">
        <v>4686</v>
      </c>
      <c r="BS67" s="127">
        <v>11808</v>
      </c>
      <c r="BT67" s="127">
        <v>18525</v>
      </c>
      <c r="BU67" s="127">
        <v>7545</v>
      </c>
      <c r="BV67" s="127">
        <v>6759</v>
      </c>
      <c r="BW67" s="127">
        <v>3303</v>
      </c>
      <c r="BX67" s="127">
        <v>7943</v>
      </c>
      <c r="BY67" s="127">
        <v>2289</v>
      </c>
      <c r="BZ67" s="127">
        <v>49276</v>
      </c>
      <c r="CA67" s="156">
        <v>118498</v>
      </c>
      <c r="CB67" s="127">
        <v>6364</v>
      </c>
      <c r="CC67" s="127">
        <v>4686</v>
      </c>
      <c r="CD67" s="127">
        <v>11808</v>
      </c>
      <c r="CE67" s="127">
        <v>18525</v>
      </c>
      <c r="CF67" s="127">
        <v>7545</v>
      </c>
      <c r="CG67" s="127">
        <v>6759</v>
      </c>
      <c r="CH67" s="127">
        <v>3303</v>
      </c>
      <c r="CI67" s="127">
        <v>7943</v>
      </c>
      <c r="CJ67" s="127">
        <v>2289</v>
      </c>
      <c r="CK67" s="127">
        <v>49276</v>
      </c>
      <c r="CL67" s="127" t="s">
        <v>378</v>
      </c>
      <c r="CM67" s="127" t="s">
        <v>378</v>
      </c>
      <c r="CN67" s="127" t="s">
        <v>378</v>
      </c>
      <c r="CO67" s="127"/>
    </row>
    <row r="68" spans="1:93" ht="14.25" customHeight="1" hidden="1">
      <c r="A68" s="65"/>
      <c r="B68" s="65"/>
      <c r="C68" s="65"/>
      <c r="D68" s="65"/>
      <c r="E68" s="65"/>
      <c r="F68" s="65"/>
      <c r="G68" s="65"/>
      <c r="H68" s="65"/>
      <c r="I68" s="65"/>
      <c r="J68" s="65"/>
      <c r="K68" s="65"/>
      <c r="L68" s="65"/>
      <c r="AI68" s="154"/>
      <c r="AJ68" s="127"/>
      <c r="AK68" s="127"/>
      <c r="AL68" s="127"/>
      <c r="AM68" s="127"/>
      <c r="AN68" s="127"/>
      <c r="AO68" s="127"/>
      <c r="AP68" s="127"/>
      <c r="AQ68" s="127"/>
      <c r="AR68" s="127"/>
      <c r="AS68" s="127"/>
      <c r="BE68" s="156"/>
      <c r="BF68" s="127"/>
      <c r="BG68" s="127"/>
      <c r="BH68" s="127"/>
      <c r="BI68" s="127"/>
      <c r="BJ68" s="127"/>
      <c r="BK68" s="127"/>
      <c r="BL68" s="127"/>
      <c r="BM68" s="127"/>
      <c r="BN68" s="127"/>
      <c r="BO68" s="127"/>
      <c r="BP68" s="156"/>
      <c r="BQ68" s="127"/>
      <c r="BR68" s="127"/>
      <c r="BS68" s="127"/>
      <c r="BT68" s="127"/>
      <c r="BU68" s="127"/>
      <c r="BV68" s="127"/>
      <c r="BW68" s="127"/>
      <c r="BX68" s="127"/>
      <c r="BY68" s="127"/>
      <c r="BZ68" s="127"/>
      <c r="CA68" s="156"/>
      <c r="CB68" s="127"/>
      <c r="CC68" s="127"/>
      <c r="CD68" s="127"/>
      <c r="CE68" s="127"/>
      <c r="CF68" s="127"/>
      <c r="CG68" s="127"/>
      <c r="CH68" s="127"/>
      <c r="CI68" s="127"/>
      <c r="CJ68" s="127"/>
      <c r="CK68" s="127"/>
      <c r="CL68" s="127"/>
      <c r="CM68" s="127"/>
      <c r="CN68" s="127"/>
      <c r="CO68" s="127"/>
    </row>
    <row r="69" spans="1:102" ht="14.25" customHeight="1">
      <c r="A69" s="65" t="s">
        <v>487</v>
      </c>
      <c r="B69" s="65"/>
      <c r="C69" s="65"/>
      <c r="D69" s="65"/>
      <c r="E69" s="65"/>
      <c r="F69" s="65"/>
      <c r="G69" s="65"/>
      <c r="H69" s="65"/>
      <c r="I69" s="65"/>
      <c r="J69" s="65"/>
      <c r="K69" s="65"/>
      <c r="L69" s="65"/>
      <c r="AI69" s="154">
        <f>SUM(AJ69:AS69)</f>
        <v>121453</v>
      </c>
      <c r="AJ69" s="127">
        <v>6262</v>
      </c>
      <c r="AK69" s="127">
        <v>4738</v>
      </c>
      <c r="AL69" s="127">
        <v>12046</v>
      </c>
      <c r="AM69" s="127">
        <v>18939</v>
      </c>
      <c r="AN69" s="127">
        <v>7763</v>
      </c>
      <c r="AO69" s="127">
        <v>7063</v>
      </c>
      <c r="AP69" s="127">
        <v>3472</v>
      </c>
      <c r="AQ69" s="127">
        <v>8439</v>
      </c>
      <c r="AR69" s="127">
        <v>2328</v>
      </c>
      <c r="AS69" s="127">
        <v>50403</v>
      </c>
      <c r="BE69" s="156">
        <f>SUM(BF69:BO69)</f>
        <v>121453</v>
      </c>
      <c r="BF69" s="127">
        <v>6262</v>
      </c>
      <c r="BG69" s="127">
        <v>4738</v>
      </c>
      <c r="BH69" s="127">
        <v>12046</v>
      </c>
      <c r="BI69" s="127">
        <v>18939</v>
      </c>
      <c r="BJ69" s="127">
        <v>7763</v>
      </c>
      <c r="BK69" s="127">
        <v>7063</v>
      </c>
      <c r="BL69" s="127">
        <v>3472</v>
      </c>
      <c r="BM69" s="127">
        <v>8439</v>
      </c>
      <c r="BN69" s="127">
        <v>2328</v>
      </c>
      <c r="BO69" s="127">
        <v>50403</v>
      </c>
      <c r="BP69" s="156">
        <f>SUM(BQ69:BZ69)</f>
        <v>121453</v>
      </c>
      <c r="BQ69" s="127">
        <v>6262</v>
      </c>
      <c r="BR69" s="127">
        <v>4738</v>
      </c>
      <c r="BS69" s="127">
        <v>12046</v>
      </c>
      <c r="BT69" s="127">
        <v>18939</v>
      </c>
      <c r="BU69" s="127">
        <v>7763</v>
      </c>
      <c r="BV69" s="127">
        <v>7063</v>
      </c>
      <c r="BW69" s="127">
        <v>3472</v>
      </c>
      <c r="BX69" s="127">
        <v>8439</v>
      </c>
      <c r="BY69" s="127">
        <v>2328</v>
      </c>
      <c r="BZ69" s="127">
        <v>50403</v>
      </c>
      <c r="CA69" s="156">
        <f>SUM(CB69:CK69)</f>
        <v>121453</v>
      </c>
      <c r="CB69" s="127">
        <v>6262</v>
      </c>
      <c r="CC69" s="127">
        <v>4738</v>
      </c>
      <c r="CD69" s="127">
        <v>12046</v>
      </c>
      <c r="CE69" s="127">
        <v>18939</v>
      </c>
      <c r="CF69" s="127">
        <v>7763</v>
      </c>
      <c r="CG69" s="127">
        <v>7063</v>
      </c>
      <c r="CH69" s="127">
        <v>3472</v>
      </c>
      <c r="CI69" s="127">
        <v>8439</v>
      </c>
      <c r="CJ69" s="127">
        <v>2328</v>
      </c>
      <c r="CK69" s="127">
        <v>50403</v>
      </c>
      <c r="CL69" s="127" t="s">
        <v>378</v>
      </c>
      <c r="CM69" s="127" t="s">
        <v>378</v>
      </c>
      <c r="CN69" s="127" t="s">
        <v>378</v>
      </c>
      <c r="CO69" s="35"/>
      <c r="CP69" s="35"/>
      <c r="CQ69" s="36"/>
      <c r="CR69" s="37">
        <v>-3148</v>
      </c>
      <c r="CS69" s="61">
        <v>-1393</v>
      </c>
      <c r="CT69" s="38">
        <v>-475</v>
      </c>
      <c r="CU69" s="38">
        <v>-918</v>
      </c>
      <c r="CV69" s="38">
        <v>-1755</v>
      </c>
      <c r="CW69" s="38">
        <v>-831</v>
      </c>
      <c r="CX69" s="38">
        <v>-924</v>
      </c>
    </row>
    <row r="70" spans="1:102" ht="14.25" customHeight="1">
      <c r="A70" s="65" t="s">
        <v>401</v>
      </c>
      <c r="B70" s="65"/>
      <c r="C70" s="65"/>
      <c r="D70" s="65"/>
      <c r="E70" s="65"/>
      <c r="F70" s="65"/>
      <c r="G70" s="65"/>
      <c r="H70" s="65"/>
      <c r="I70" s="65"/>
      <c r="J70" s="65"/>
      <c r="K70" s="65"/>
      <c r="L70" s="65"/>
      <c r="AI70" s="154"/>
      <c r="AJ70" s="127"/>
      <c r="AK70" s="127"/>
      <c r="AL70" s="127"/>
      <c r="AM70" s="127"/>
      <c r="AN70" s="127"/>
      <c r="AO70" s="127"/>
      <c r="AP70" s="127"/>
      <c r="AQ70" s="127"/>
      <c r="AR70" s="127"/>
      <c r="AS70" s="127"/>
      <c r="BE70" s="156">
        <v>125404</v>
      </c>
      <c r="BF70" s="127">
        <v>4345</v>
      </c>
      <c r="BG70" s="127">
        <v>4448</v>
      </c>
      <c r="BH70" s="127">
        <v>8251</v>
      </c>
      <c r="BI70" s="127">
        <v>14437</v>
      </c>
      <c r="BJ70" s="127">
        <v>4948</v>
      </c>
      <c r="BK70" s="127">
        <v>5997</v>
      </c>
      <c r="BL70" s="127">
        <v>2564</v>
      </c>
      <c r="BM70" s="127">
        <v>6252</v>
      </c>
      <c r="BN70" s="127">
        <v>1916</v>
      </c>
      <c r="BO70" s="127">
        <v>31648</v>
      </c>
      <c r="BP70" s="156">
        <v>125404</v>
      </c>
      <c r="BQ70" s="127">
        <v>4345</v>
      </c>
      <c r="BR70" s="127">
        <v>4448</v>
      </c>
      <c r="BS70" s="127">
        <v>8251</v>
      </c>
      <c r="BT70" s="127">
        <v>14437</v>
      </c>
      <c r="BU70" s="127">
        <v>4948</v>
      </c>
      <c r="BV70" s="127">
        <v>5997</v>
      </c>
      <c r="BW70" s="127">
        <v>2564</v>
      </c>
      <c r="BX70" s="127">
        <v>6252</v>
      </c>
      <c r="BY70" s="127">
        <v>1916</v>
      </c>
      <c r="BZ70" s="127">
        <v>31648</v>
      </c>
      <c r="CA70" s="156">
        <v>125404</v>
      </c>
      <c r="CB70" s="127">
        <v>4345</v>
      </c>
      <c r="CC70" s="127">
        <v>4448</v>
      </c>
      <c r="CD70" s="127">
        <v>8251</v>
      </c>
      <c r="CE70" s="127">
        <v>14437</v>
      </c>
      <c r="CF70" s="127">
        <v>4948</v>
      </c>
      <c r="CG70" s="127">
        <v>5997</v>
      </c>
      <c r="CH70" s="127">
        <v>2564</v>
      </c>
      <c r="CI70" s="127">
        <v>6252</v>
      </c>
      <c r="CJ70" s="127">
        <v>1916</v>
      </c>
      <c r="CK70" s="127">
        <v>31648</v>
      </c>
      <c r="CL70" s="127">
        <v>28062</v>
      </c>
      <c r="CM70" s="127">
        <v>12300</v>
      </c>
      <c r="CN70" s="127">
        <v>236</v>
      </c>
      <c r="CO70" s="257">
        <v>16</v>
      </c>
      <c r="CP70" s="258"/>
      <c r="CQ70" s="36">
        <v>278</v>
      </c>
      <c r="CR70" s="37">
        <v>22224</v>
      </c>
      <c r="CS70" s="37">
        <v>15048</v>
      </c>
      <c r="CT70" s="37" t="s">
        <v>378</v>
      </c>
      <c r="CU70" s="37" t="s">
        <v>378</v>
      </c>
      <c r="CV70" s="38">
        <v>7176</v>
      </c>
      <c r="CW70" s="37" t="s">
        <v>378</v>
      </c>
      <c r="CX70" s="37" t="s">
        <v>378</v>
      </c>
    </row>
    <row r="71" spans="1:102" ht="14.25" customHeight="1">
      <c r="A71" s="65" t="s">
        <v>416</v>
      </c>
      <c r="B71" s="65"/>
      <c r="C71" s="65"/>
      <c r="D71" s="65"/>
      <c r="E71" s="65"/>
      <c r="F71" s="65"/>
      <c r="G71" s="65"/>
      <c r="H71" s="65"/>
      <c r="I71" s="65"/>
      <c r="J71" s="65"/>
      <c r="K71" s="65"/>
      <c r="L71" s="65"/>
      <c r="AI71" s="154"/>
      <c r="AJ71" s="127"/>
      <c r="AK71" s="127"/>
      <c r="AL71" s="127"/>
      <c r="AM71" s="127"/>
      <c r="AN71" s="127"/>
      <c r="AO71" s="127"/>
      <c r="AP71" s="127"/>
      <c r="AQ71" s="127"/>
      <c r="AR71" s="127"/>
      <c r="AS71" s="127"/>
      <c r="BE71" s="156">
        <v>119256</v>
      </c>
      <c r="BF71" s="127">
        <v>3683</v>
      </c>
      <c r="BG71" s="127">
        <v>3509</v>
      </c>
      <c r="BH71" s="127">
        <v>7758</v>
      </c>
      <c r="BI71" s="127">
        <v>12790</v>
      </c>
      <c r="BJ71" s="127">
        <v>4505</v>
      </c>
      <c r="BK71" s="127">
        <v>4961</v>
      </c>
      <c r="BL71" s="127">
        <v>2202</v>
      </c>
      <c r="BM71" s="127">
        <v>5972</v>
      </c>
      <c r="BN71" s="127">
        <v>1346</v>
      </c>
      <c r="BO71" s="127">
        <v>28420</v>
      </c>
      <c r="BP71" s="156">
        <v>119256</v>
      </c>
      <c r="BQ71" s="127">
        <v>3683</v>
      </c>
      <c r="BR71" s="127">
        <v>3509</v>
      </c>
      <c r="BS71" s="127">
        <v>7758</v>
      </c>
      <c r="BT71" s="127">
        <v>12790</v>
      </c>
      <c r="BU71" s="127">
        <v>4505</v>
      </c>
      <c r="BV71" s="127">
        <v>4961</v>
      </c>
      <c r="BW71" s="127">
        <v>2202</v>
      </c>
      <c r="BX71" s="127">
        <v>5972</v>
      </c>
      <c r="BY71" s="127">
        <v>1346</v>
      </c>
      <c r="BZ71" s="127">
        <v>28420</v>
      </c>
      <c r="CA71" s="156">
        <v>119256</v>
      </c>
      <c r="CB71" s="127">
        <v>3683</v>
      </c>
      <c r="CC71" s="127">
        <v>3509</v>
      </c>
      <c r="CD71" s="127">
        <v>7758</v>
      </c>
      <c r="CE71" s="127">
        <v>12790</v>
      </c>
      <c r="CF71" s="127">
        <v>4505</v>
      </c>
      <c r="CG71" s="127">
        <v>4961</v>
      </c>
      <c r="CH71" s="127">
        <v>2202</v>
      </c>
      <c r="CI71" s="127">
        <v>5972</v>
      </c>
      <c r="CJ71" s="127">
        <v>1346</v>
      </c>
      <c r="CK71" s="127">
        <v>28420</v>
      </c>
      <c r="CL71" s="127">
        <v>25039</v>
      </c>
      <c r="CM71" s="127">
        <v>12888</v>
      </c>
      <c r="CN71" s="127">
        <v>6183</v>
      </c>
      <c r="CO71" s="35"/>
      <c r="CP71" s="35"/>
      <c r="CQ71" s="36"/>
      <c r="CR71" s="160">
        <v>2755</v>
      </c>
      <c r="CS71" s="161">
        <v>1345</v>
      </c>
      <c r="CT71" s="37" t="s">
        <v>378</v>
      </c>
      <c r="CU71" s="37" t="s">
        <v>378</v>
      </c>
      <c r="CV71" s="162">
        <v>1410</v>
      </c>
      <c r="CW71" s="37" t="s">
        <v>378</v>
      </c>
      <c r="CX71" s="37" t="s">
        <v>378</v>
      </c>
    </row>
    <row r="72" spans="1:102" ht="14.25" customHeight="1">
      <c r="A72" s="65" t="s">
        <v>433</v>
      </c>
      <c r="B72" s="65"/>
      <c r="C72" s="65"/>
      <c r="D72" s="65"/>
      <c r="E72" s="65"/>
      <c r="F72" s="65"/>
      <c r="G72" s="65"/>
      <c r="H72" s="65"/>
      <c r="I72" s="65"/>
      <c r="J72" s="65"/>
      <c r="K72" s="65"/>
      <c r="L72" s="65"/>
      <c r="AI72" s="154"/>
      <c r="AJ72" s="127"/>
      <c r="AK72" s="127"/>
      <c r="AL72" s="127"/>
      <c r="AM72" s="127"/>
      <c r="AN72" s="127"/>
      <c r="AO72" s="127"/>
      <c r="AP72" s="127"/>
      <c r="AQ72" s="127"/>
      <c r="AR72" s="127"/>
      <c r="AS72" s="127"/>
      <c r="BE72" s="156">
        <v>124013</v>
      </c>
      <c r="BF72" s="127">
        <v>3903</v>
      </c>
      <c r="BG72" s="127">
        <v>3741</v>
      </c>
      <c r="BH72" s="127">
        <v>7850</v>
      </c>
      <c r="BI72" s="127">
        <v>13104</v>
      </c>
      <c r="BJ72" s="127">
        <v>4670</v>
      </c>
      <c r="BK72" s="127">
        <v>5210</v>
      </c>
      <c r="BL72" s="127">
        <v>2466</v>
      </c>
      <c r="BM72" s="127">
        <v>6212</v>
      </c>
      <c r="BN72" s="127">
        <v>1402</v>
      </c>
      <c r="BO72" s="127">
        <v>28479</v>
      </c>
      <c r="BP72" s="156">
        <v>124013</v>
      </c>
      <c r="BQ72" s="127">
        <v>3903</v>
      </c>
      <c r="BR72" s="127">
        <v>3741</v>
      </c>
      <c r="BS72" s="127">
        <v>7850</v>
      </c>
      <c r="BT72" s="127">
        <v>13104</v>
      </c>
      <c r="BU72" s="127">
        <v>4670</v>
      </c>
      <c r="BV72" s="127">
        <v>5210</v>
      </c>
      <c r="BW72" s="127">
        <v>2466</v>
      </c>
      <c r="BX72" s="127">
        <v>6212</v>
      </c>
      <c r="BY72" s="127">
        <v>1402</v>
      </c>
      <c r="BZ72" s="127">
        <v>28479</v>
      </c>
      <c r="CA72" s="156">
        <v>124013</v>
      </c>
      <c r="CB72" s="127">
        <v>3903</v>
      </c>
      <c r="CC72" s="127">
        <v>3741</v>
      </c>
      <c r="CD72" s="127">
        <v>7850</v>
      </c>
      <c r="CE72" s="127">
        <v>13104</v>
      </c>
      <c r="CF72" s="127">
        <v>4670</v>
      </c>
      <c r="CG72" s="127">
        <v>5210</v>
      </c>
      <c r="CH72" s="127">
        <v>2466</v>
      </c>
      <c r="CI72" s="127">
        <v>6212</v>
      </c>
      <c r="CJ72" s="127">
        <v>1402</v>
      </c>
      <c r="CK72" s="127">
        <v>28479</v>
      </c>
      <c r="CL72" s="127">
        <v>23793</v>
      </c>
      <c r="CM72" s="127">
        <v>13421</v>
      </c>
      <c r="CN72" s="127">
        <v>9762</v>
      </c>
      <c r="CO72" s="257">
        <v>17</v>
      </c>
      <c r="CP72" s="258"/>
      <c r="CQ72" s="36">
        <v>286</v>
      </c>
      <c r="CR72" s="164">
        <v>23037</v>
      </c>
      <c r="CS72" s="164">
        <v>16490</v>
      </c>
      <c r="CT72" s="37" t="s">
        <v>378</v>
      </c>
      <c r="CU72" s="37" t="s">
        <v>378</v>
      </c>
      <c r="CV72" s="165">
        <v>6547</v>
      </c>
      <c r="CW72" s="37" t="s">
        <v>378</v>
      </c>
      <c r="CX72" s="37" t="s">
        <v>378</v>
      </c>
    </row>
    <row r="73" spans="1:102" ht="14.25" customHeight="1">
      <c r="A73" s="65" t="s">
        <v>483</v>
      </c>
      <c r="B73" s="65"/>
      <c r="C73" s="65"/>
      <c r="D73" s="65"/>
      <c r="E73" s="65"/>
      <c r="F73" s="65"/>
      <c r="G73" s="65"/>
      <c r="H73" s="65"/>
      <c r="I73" s="65"/>
      <c r="J73" s="65"/>
      <c r="K73" s="65"/>
      <c r="L73" s="65"/>
      <c r="AI73" s="154"/>
      <c r="AJ73" s="127"/>
      <c r="AK73" s="127"/>
      <c r="AL73" s="127"/>
      <c r="AM73" s="127"/>
      <c r="AN73" s="127"/>
      <c r="AO73" s="127"/>
      <c r="AP73" s="127"/>
      <c r="AQ73" s="127"/>
      <c r="AR73" s="127"/>
      <c r="AS73" s="127"/>
      <c r="BE73" s="156"/>
      <c r="BF73" s="127"/>
      <c r="BG73" s="127"/>
      <c r="BH73" s="127"/>
      <c r="BI73" s="127"/>
      <c r="BJ73" s="127"/>
      <c r="BK73" s="127"/>
      <c r="BL73" s="127"/>
      <c r="BM73" s="127"/>
      <c r="BN73" s="127"/>
      <c r="BO73" s="127"/>
      <c r="BP73" s="156">
        <v>128299</v>
      </c>
      <c r="BQ73" s="127">
        <v>3942</v>
      </c>
      <c r="BR73" s="127">
        <v>3858</v>
      </c>
      <c r="BS73" s="127">
        <v>7963</v>
      </c>
      <c r="BT73" s="127">
        <v>13561</v>
      </c>
      <c r="BU73" s="127">
        <v>4771</v>
      </c>
      <c r="BV73" s="127">
        <v>5521</v>
      </c>
      <c r="BW73" s="127">
        <v>2506</v>
      </c>
      <c r="BX73" s="127">
        <v>6265</v>
      </c>
      <c r="BY73" s="127">
        <v>1449</v>
      </c>
      <c r="BZ73" s="127">
        <v>28687</v>
      </c>
      <c r="CA73" s="156">
        <v>128299</v>
      </c>
      <c r="CB73" s="127">
        <v>3942</v>
      </c>
      <c r="CC73" s="127">
        <v>3858</v>
      </c>
      <c r="CD73" s="127">
        <v>7963</v>
      </c>
      <c r="CE73" s="127">
        <v>13561</v>
      </c>
      <c r="CF73" s="127">
        <v>4771</v>
      </c>
      <c r="CG73" s="127">
        <v>5521</v>
      </c>
      <c r="CH73" s="127">
        <v>2506</v>
      </c>
      <c r="CI73" s="127">
        <v>6265</v>
      </c>
      <c r="CJ73" s="127">
        <v>1449</v>
      </c>
      <c r="CK73" s="127">
        <v>28687</v>
      </c>
      <c r="CL73" s="127">
        <v>30817</v>
      </c>
      <c r="CM73" s="127">
        <v>13920</v>
      </c>
      <c r="CN73" s="127">
        <v>5039</v>
      </c>
      <c r="CO73" s="35"/>
      <c r="CP73" s="35"/>
      <c r="CQ73" s="36"/>
      <c r="CR73" s="160">
        <v>2971</v>
      </c>
      <c r="CS73" s="161">
        <v>1468</v>
      </c>
      <c r="CT73" s="37" t="s">
        <v>378</v>
      </c>
      <c r="CU73" s="37" t="s">
        <v>378</v>
      </c>
      <c r="CV73" s="162">
        <v>1503</v>
      </c>
      <c r="CW73" s="37" t="s">
        <v>378</v>
      </c>
      <c r="CX73" s="37" t="s">
        <v>378</v>
      </c>
    </row>
    <row r="74" spans="1:102" ht="14.25" customHeight="1">
      <c r="A74" s="39"/>
      <c r="B74" s="39"/>
      <c r="C74" s="39"/>
      <c r="D74" s="39"/>
      <c r="E74" s="39"/>
      <c r="F74" s="39"/>
      <c r="G74" s="39"/>
      <c r="H74" s="39"/>
      <c r="I74" s="39"/>
      <c r="J74" s="39"/>
      <c r="K74" s="39"/>
      <c r="L74" s="39"/>
      <c r="AI74" s="158"/>
      <c r="AJ74" s="39"/>
      <c r="AK74" s="39"/>
      <c r="AL74" s="39"/>
      <c r="AM74" s="39"/>
      <c r="AN74" s="39"/>
      <c r="AO74" s="39"/>
      <c r="AP74" s="39"/>
      <c r="AQ74" s="159"/>
      <c r="AR74" s="159"/>
      <c r="AS74" s="146"/>
      <c r="BE74" s="158"/>
      <c r="BF74" s="39"/>
      <c r="BG74" s="39"/>
      <c r="BH74" s="39"/>
      <c r="BI74" s="39"/>
      <c r="BJ74" s="39"/>
      <c r="BK74" s="39"/>
      <c r="BL74" s="39"/>
      <c r="BM74" s="159"/>
      <c r="BN74" s="159"/>
      <c r="BO74" s="146"/>
      <c r="BP74" s="158"/>
      <c r="BQ74" s="39"/>
      <c r="BR74" s="39"/>
      <c r="BS74" s="39"/>
      <c r="BT74" s="39"/>
      <c r="BU74" s="39"/>
      <c r="BV74" s="39"/>
      <c r="BW74" s="39"/>
      <c r="BX74" s="159"/>
      <c r="BY74" s="159"/>
      <c r="BZ74" s="146"/>
      <c r="CA74" s="158"/>
      <c r="CB74" s="39"/>
      <c r="CC74" s="39"/>
      <c r="CD74" s="39"/>
      <c r="CE74" s="39"/>
      <c r="CF74" s="39"/>
      <c r="CG74" s="39"/>
      <c r="CH74" s="39"/>
      <c r="CI74" s="159"/>
      <c r="CJ74" s="159"/>
      <c r="CK74" s="146"/>
      <c r="CL74" s="147"/>
      <c r="CM74" s="147"/>
      <c r="CN74" s="147"/>
      <c r="CO74" s="257">
        <v>18</v>
      </c>
      <c r="CP74" s="257"/>
      <c r="CQ74" s="36">
        <v>287</v>
      </c>
      <c r="CR74" s="37">
        <v>23608</v>
      </c>
      <c r="CS74" s="37">
        <v>17021</v>
      </c>
      <c r="CT74" s="37" t="s">
        <v>378</v>
      </c>
      <c r="CU74" s="37" t="s">
        <v>378</v>
      </c>
      <c r="CV74" s="38">
        <v>6587</v>
      </c>
      <c r="CW74" s="37" t="s">
        <v>378</v>
      </c>
      <c r="CX74" s="37" t="s">
        <v>378</v>
      </c>
    </row>
    <row r="75" spans="1:102" ht="14.25" customHeight="1">
      <c r="A75" s="163" t="s">
        <v>403</v>
      </c>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62"/>
      <c r="AW75" s="37"/>
      <c r="AX75" s="61"/>
      <c r="AY75" s="61"/>
      <c r="AZ75" s="38"/>
      <c r="BA75" s="38"/>
      <c r="BB75" s="38"/>
      <c r="BC75" s="38"/>
      <c r="BD75" s="38"/>
      <c r="CQ75" s="36"/>
      <c r="CR75" s="166">
        <f>SUM(CS75,CV75)</f>
        <v>4034</v>
      </c>
      <c r="CS75" s="167">
        <v>1640</v>
      </c>
      <c r="CT75" s="37" t="s">
        <v>378</v>
      </c>
      <c r="CU75" s="37" t="s">
        <v>378</v>
      </c>
      <c r="CV75" s="168">
        <v>2394</v>
      </c>
      <c r="CW75" s="37" t="s">
        <v>378</v>
      </c>
      <c r="CX75" s="37" t="s">
        <v>378</v>
      </c>
    </row>
    <row r="76" spans="1:102" ht="14.25" customHeight="1">
      <c r="A76" s="71"/>
      <c r="B76" s="71"/>
      <c r="C76" s="71"/>
      <c r="D76" s="71"/>
      <c r="E76" s="71"/>
      <c r="F76" s="71"/>
      <c r="G76" s="71"/>
      <c r="H76" s="71"/>
      <c r="I76" s="71"/>
      <c r="J76" s="71"/>
      <c r="K76" s="71"/>
      <c r="L76" s="71"/>
      <c r="AT76" s="157"/>
      <c r="AU76" s="157"/>
      <c r="AV76" s="62"/>
      <c r="AW76" s="37"/>
      <c r="AX76" s="61"/>
      <c r="AY76" s="61"/>
      <c r="AZ76" s="38"/>
      <c r="BA76" s="38"/>
      <c r="BB76" s="38"/>
      <c r="BC76" s="38"/>
      <c r="BD76" s="38"/>
      <c r="CO76" s="257">
        <v>19</v>
      </c>
      <c r="CP76" s="257"/>
      <c r="CQ76" s="214">
        <v>286</v>
      </c>
      <c r="CR76" s="107">
        <v>26637</v>
      </c>
      <c r="CS76" s="55">
        <v>18189</v>
      </c>
      <c r="CT76" s="37" t="s">
        <v>378</v>
      </c>
      <c r="CU76" s="37" t="s">
        <v>378</v>
      </c>
      <c r="CV76" s="55">
        <v>8448</v>
      </c>
      <c r="CW76" s="37" t="s">
        <v>378</v>
      </c>
      <c r="CX76" s="37" t="s">
        <v>378</v>
      </c>
    </row>
    <row r="77" spans="1:102" ht="14.25" customHeight="1">
      <c r="A77" s="71"/>
      <c r="B77" s="71"/>
      <c r="C77" s="71"/>
      <c r="D77" s="71"/>
      <c r="E77" s="71"/>
      <c r="F77" s="71"/>
      <c r="G77" s="71"/>
      <c r="H77" s="71"/>
      <c r="I77" s="71"/>
      <c r="J77" s="71"/>
      <c r="K77" s="71"/>
      <c r="L77" s="71"/>
      <c r="AT77" s="157"/>
      <c r="AU77" s="157"/>
      <c r="AV77" s="62"/>
      <c r="AW77" s="37"/>
      <c r="AX77" s="61"/>
      <c r="AY77" s="61"/>
      <c r="AZ77" s="38"/>
      <c r="BA77" s="38"/>
      <c r="BB77" s="38"/>
      <c r="BC77" s="38"/>
      <c r="BD77" s="38"/>
      <c r="CQ77" s="214"/>
      <c r="CR77" s="166">
        <v>2849</v>
      </c>
      <c r="CS77" s="166">
        <v>1486</v>
      </c>
      <c r="CT77" s="37" t="s">
        <v>378</v>
      </c>
      <c r="CU77" s="37" t="s">
        <v>378</v>
      </c>
      <c r="CV77" s="166">
        <v>1363</v>
      </c>
      <c r="CW77" s="37" t="s">
        <v>378</v>
      </c>
      <c r="CX77" s="37" t="s">
        <v>378</v>
      </c>
    </row>
    <row r="78" spans="1:102" ht="14.25" customHeight="1">
      <c r="A78" s="71"/>
      <c r="B78" s="71"/>
      <c r="C78" s="71"/>
      <c r="D78" s="71"/>
      <c r="E78" s="71"/>
      <c r="F78" s="71"/>
      <c r="G78" s="71"/>
      <c r="H78" s="71"/>
      <c r="I78" s="71"/>
      <c r="J78" s="71"/>
      <c r="K78" s="71"/>
      <c r="L78" s="71"/>
      <c r="AT78" s="157"/>
      <c r="AU78" s="157"/>
      <c r="AV78" s="62"/>
      <c r="AW78" s="37"/>
      <c r="AX78" s="61"/>
      <c r="AY78" s="61"/>
      <c r="AZ78" s="38"/>
      <c r="BA78" s="38"/>
      <c r="BB78" s="38"/>
      <c r="BC78" s="38"/>
      <c r="BD78" s="38"/>
      <c r="CO78" s="39"/>
      <c r="CP78" s="39"/>
      <c r="CQ78" s="40"/>
      <c r="CR78" s="41"/>
      <c r="CS78" s="42"/>
      <c r="CT78" s="43"/>
      <c r="CU78" s="43"/>
      <c r="CV78" s="43"/>
      <c r="CW78" s="43"/>
      <c r="CX78" s="43"/>
    </row>
    <row r="79" spans="1:101" ht="14.25" customHeight="1">
      <c r="A79" s="71"/>
      <c r="B79" s="71"/>
      <c r="C79" s="71"/>
      <c r="D79" s="71"/>
      <c r="E79" s="71"/>
      <c r="F79" s="71"/>
      <c r="G79" s="71"/>
      <c r="H79" s="71"/>
      <c r="I79" s="71"/>
      <c r="J79" s="71"/>
      <c r="K79" s="71"/>
      <c r="L79" s="71"/>
      <c r="AT79" s="35"/>
      <c r="AU79" s="35"/>
      <c r="AV79" s="62"/>
      <c r="AW79" s="37"/>
      <c r="AX79" s="241"/>
      <c r="AY79" s="241"/>
      <c r="AZ79" s="38"/>
      <c r="BA79" s="38"/>
      <c r="BB79" s="38"/>
      <c r="BC79" s="38"/>
      <c r="BD79" s="38"/>
      <c r="CO79" s="70" t="s">
        <v>255</v>
      </c>
      <c r="CP79" s="70"/>
      <c r="CQ79" s="70"/>
      <c r="CR79" s="70"/>
      <c r="CS79" s="70"/>
      <c r="CT79" s="70"/>
      <c r="CU79" s="70"/>
      <c r="CV79" s="70"/>
      <c r="CW79" s="70"/>
    </row>
    <row r="80" spans="1:93" ht="14.25" customHeight="1">
      <c r="A80" s="71"/>
      <c r="B80" s="71"/>
      <c r="C80" s="71"/>
      <c r="D80" s="71"/>
      <c r="E80" s="71"/>
      <c r="F80" s="71"/>
      <c r="G80" s="71"/>
      <c r="H80" s="71"/>
      <c r="I80" s="71"/>
      <c r="J80" s="71"/>
      <c r="K80" s="71"/>
      <c r="L80" s="71"/>
      <c r="AT80" s="35"/>
      <c r="AU80" s="35"/>
      <c r="AV80" s="62"/>
      <c r="AW80" s="37"/>
      <c r="AX80" s="61"/>
      <c r="AY80" s="61"/>
      <c r="AZ80" s="38"/>
      <c r="BA80" s="38"/>
      <c r="BB80" s="38"/>
      <c r="BC80" s="38"/>
      <c r="BD80" s="38"/>
      <c r="CO80" s="71" t="s">
        <v>488</v>
      </c>
    </row>
    <row r="81" spans="1:54" ht="14.25" customHeight="1">
      <c r="A81" s="71"/>
      <c r="B81" s="71"/>
      <c r="C81" s="71"/>
      <c r="D81" s="71"/>
      <c r="E81" s="71"/>
      <c r="F81" s="71"/>
      <c r="G81" s="71"/>
      <c r="H81" s="71"/>
      <c r="I81" s="71"/>
      <c r="J81" s="71"/>
      <c r="K81" s="71"/>
      <c r="L81" s="71"/>
      <c r="AT81" s="70"/>
      <c r="AU81" s="70"/>
      <c r="AV81" s="70"/>
      <c r="AW81" s="70"/>
      <c r="AX81" s="70"/>
      <c r="AY81" s="70"/>
      <c r="AZ81" s="70"/>
      <c r="BA81" s="70"/>
      <c r="BB81" s="70"/>
    </row>
    <row r="82" spans="1:9" ht="14.25" customHeight="1">
      <c r="A82" s="71"/>
      <c r="B82" s="71"/>
      <c r="C82" s="71"/>
      <c r="D82" s="71"/>
      <c r="E82" s="71"/>
      <c r="F82" s="71"/>
      <c r="G82" s="71"/>
      <c r="H82" s="71"/>
      <c r="I82" s="71"/>
    </row>
    <row r="83" spans="1:12" ht="13.5">
      <c r="A83" s="71"/>
      <c r="B83" s="71"/>
      <c r="C83" s="71"/>
      <c r="D83" s="71"/>
      <c r="E83" s="71"/>
      <c r="F83" s="71"/>
      <c r="G83" s="71"/>
      <c r="H83" s="71"/>
      <c r="I83" s="71"/>
      <c r="J83" s="71"/>
      <c r="K83" s="71"/>
      <c r="L83" s="71"/>
    </row>
    <row r="84" spans="1:12" ht="13.5">
      <c r="A84" s="71"/>
      <c r="B84" s="71"/>
      <c r="C84" s="71"/>
      <c r="D84" s="71"/>
      <c r="E84" s="71"/>
      <c r="F84" s="71"/>
      <c r="G84" s="71"/>
      <c r="H84" s="71"/>
      <c r="I84" s="71"/>
      <c r="J84" s="71"/>
      <c r="K84" s="71"/>
      <c r="L84" s="71"/>
    </row>
    <row r="85" spans="1:12" ht="13.5">
      <c r="A85" s="71"/>
      <c r="B85" s="71"/>
      <c r="C85" s="71"/>
      <c r="D85" s="71"/>
      <c r="E85" s="71"/>
      <c r="F85" s="71"/>
      <c r="G85" s="71"/>
      <c r="H85" s="71"/>
      <c r="I85" s="71"/>
      <c r="J85" s="71"/>
      <c r="K85" s="71"/>
      <c r="L85" s="71"/>
    </row>
    <row r="86" spans="1:12" ht="0.75" customHeight="1">
      <c r="A86" s="71"/>
      <c r="B86" s="71"/>
      <c r="C86" s="71"/>
      <c r="D86" s="71"/>
      <c r="E86" s="71"/>
      <c r="F86" s="71"/>
      <c r="G86" s="71"/>
      <c r="H86" s="71"/>
      <c r="I86" s="71"/>
      <c r="J86" s="71"/>
      <c r="K86" s="71"/>
      <c r="L86" s="71"/>
    </row>
    <row r="87" spans="1:12" ht="13.5" hidden="1">
      <c r="A87" s="71"/>
      <c r="B87" s="71"/>
      <c r="C87" s="71"/>
      <c r="D87" s="71"/>
      <c r="E87" s="71"/>
      <c r="F87" s="71"/>
      <c r="G87" s="71"/>
      <c r="H87" s="71"/>
      <c r="I87" s="71"/>
      <c r="J87" s="71"/>
      <c r="K87" s="71"/>
      <c r="L87" s="71"/>
    </row>
    <row r="88" spans="1:12" ht="13.5">
      <c r="A88" s="71"/>
      <c r="B88" s="71"/>
      <c r="C88" s="71"/>
      <c r="D88" s="71"/>
      <c r="E88" s="71"/>
      <c r="F88" s="71"/>
      <c r="G88" s="71"/>
      <c r="H88" s="71"/>
      <c r="I88" s="71"/>
      <c r="J88" s="71"/>
      <c r="K88" s="71"/>
      <c r="L88" s="71"/>
    </row>
    <row r="89" spans="1:12" ht="13.5">
      <c r="A89" s="71"/>
      <c r="B89" s="71"/>
      <c r="C89" s="71"/>
      <c r="D89" s="71"/>
      <c r="E89" s="71"/>
      <c r="F89" s="71"/>
      <c r="G89" s="71"/>
      <c r="H89" s="71"/>
      <c r="I89" s="71"/>
      <c r="J89" s="71"/>
      <c r="K89" s="71"/>
      <c r="L89" s="71"/>
    </row>
    <row r="90" spans="1:12" ht="13.5">
      <c r="A90" s="71"/>
      <c r="B90" s="71"/>
      <c r="C90" s="71"/>
      <c r="D90" s="71"/>
      <c r="E90" s="71"/>
      <c r="F90" s="71"/>
      <c r="G90" s="71"/>
      <c r="H90" s="71"/>
      <c r="I90" s="71"/>
      <c r="J90" s="71"/>
      <c r="K90" s="71"/>
      <c r="L90" s="71"/>
    </row>
    <row r="91" spans="1:12" ht="13.5">
      <c r="A91" s="71"/>
      <c r="B91" s="71"/>
      <c r="C91" s="71"/>
      <c r="D91" s="71"/>
      <c r="E91" s="71"/>
      <c r="F91" s="71"/>
      <c r="G91" s="71"/>
      <c r="H91" s="71"/>
      <c r="I91" s="71"/>
      <c r="J91" s="71"/>
      <c r="K91" s="71"/>
      <c r="L91" s="71"/>
    </row>
    <row r="92" spans="1:12" ht="13.5">
      <c r="A92" s="71"/>
      <c r="B92" s="71"/>
      <c r="C92" s="71"/>
      <c r="D92" s="71"/>
      <c r="E92" s="71"/>
      <c r="F92" s="71"/>
      <c r="G92" s="71"/>
      <c r="H92" s="71"/>
      <c r="I92" s="71"/>
      <c r="J92" s="71"/>
      <c r="K92" s="71"/>
      <c r="L92" s="71"/>
    </row>
  </sheetData>
  <mergeCells count="118">
    <mergeCell ref="CI4:CK4"/>
    <mergeCell ref="CI52:CI53"/>
    <mergeCell ref="CO54:CP54"/>
    <mergeCell ref="CO70:CP70"/>
    <mergeCell ref="CO3:CO5"/>
    <mergeCell ref="CA52:CA53"/>
    <mergeCell ref="CB52:CB53"/>
    <mergeCell ref="CA3:CK3"/>
    <mergeCell ref="CA4:CA5"/>
    <mergeCell ref="CB4:CB5"/>
    <mergeCell ref="CC4:CE4"/>
    <mergeCell ref="CF4:CH4"/>
    <mergeCell ref="CQ51:CQ52"/>
    <mergeCell ref="CN52:CN53"/>
    <mergeCell ref="CJ52:CJ53"/>
    <mergeCell ref="CK52:CK53"/>
    <mergeCell ref="CS51:CU51"/>
    <mergeCell ref="CP3:CZ3"/>
    <mergeCell ref="CP4:CP5"/>
    <mergeCell ref="CQ4:CQ5"/>
    <mergeCell ref="CR4:CT4"/>
    <mergeCell ref="CU4:CW4"/>
    <mergeCell ref="CX4:CZ4"/>
    <mergeCell ref="CV51:CX51"/>
    <mergeCell ref="CR51:CR52"/>
    <mergeCell ref="CO51:CP52"/>
    <mergeCell ref="AK4:AM4"/>
    <mergeCell ref="AN4:AP4"/>
    <mergeCell ref="AQ4:AS4"/>
    <mergeCell ref="CL52:CL53"/>
    <mergeCell ref="CC52:CC53"/>
    <mergeCell ref="CD52:CD53"/>
    <mergeCell ref="CE52:CE53"/>
    <mergeCell ref="CF52:CF53"/>
    <mergeCell ref="CG52:CG53"/>
    <mergeCell ref="CH52:CH53"/>
    <mergeCell ref="AO52:AO53"/>
    <mergeCell ref="AP52:AP53"/>
    <mergeCell ref="AL52:AL53"/>
    <mergeCell ref="AS52:AS53"/>
    <mergeCell ref="AQ52:AQ53"/>
    <mergeCell ref="AR52:AR53"/>
    <mergeCell ref="A52:A53"/>
    <mergeCell ref="M3:W3"/>
    <mergeCell ref="X3:AH3"/>
    <mergeCell ref="B4:B5"/>
    <mergeCell ref="J4:L4"/>
    <mergeCell ref="O4:Q4"/>
    <mergeCell ref="R4:T4"/>
    <mergeCell ref="A3:A5"/>
    <mergeCell ref="B3:L3"/>
    <mergeCell ref="N4:N5"/>
    <mergeCell ref="AT3:BD3"/>
    <mergeCell ref="BB4:BD4"/>
    <mergeCell ref="X4:X5"/>
    <mergeCell ref="U4:W4"/>
    <mergeCell ref="AU4:AU5"/>
    <mergeCell ref="AY4:BA4"/>
    <mergeCell ref="AC4:AE4"/>
    <mergeCell ref="AI3:AS3"/>
    <mergeCell ref="AI4:AI5"/>
    <mergeCell ref="AJ4:AJ5"/>
    <mergeCell ref="AX79:AY79"/>
    <mergeCell ref="AF4:AH4"/>
    <mergeCell ref="AK52:AK53"/>
    <mergeCell ref="AT4:AT5"/>
    <mergeCell ref="AV4:AX4"/>
    <mergeCell ref="AR51:AS51"/>
    <mergeCell ref="AM52:AM53"/>
    <mergeCell ref="AN52:AN53"/>
    <mergeCell ref="A49:BP49"/>
    <mergeCell ref="AI52:AI53"/>
    <mergeCell ref="BE3:BO3"/>
    <mergeCell ref="BE4:BE5"/>
    <mergeCell ref="BF4:BF5"/>
    <mergeCell ref="BG4:BI4"/>
    <mergeCell ref="BJ4:BL4"/>
    <mergeCell ref="BM4:BO4"/>
    <mergeCell ref="M4:M5"/>
    <mergeCell ref="C4:C5"/>
    <mergeCell ref="Z4:AB4"/>
    <mergeCell ref="D4:F4"/>
    <mergeCell ref="G4:I4"/>
    <mergeCell ref="Y4:Y5"/>
    <mergeCell ref="BE52:BE53"/>
    <mergeCell ref="AJ52:AJ53"/>
    <mergeCell ref="BW52:BW53"/>
    <mergeCell ref="BP52:BP53"/>
    <mergeCell ref="BQ52:BQ53"/>
    <mergeCell ref="BR52:BR53"/>
    <mergeCell ref="BS52:BS53"/>
    <mergeCell ref="BM52:BM53"/>
    <mergeCell ref="BI52:BI53"/>
    <mergeCell ref="BH52:BH53"/>
    <mergeCell ref="BV52:BV53"/>
    <mergeCell ref="BO52:BO53"/>
    <mergeCell ref="BG52:BG53"/>
    <mergeCell ref="BF52:BF53"/>
    <mergeCell ref="BN52:BN53"/>
    <mergeCell ref="BJ52:BJ53"/>
    <mergeCell ref="BK52:BK53"/>
    <mergeCell ref="BL52:BL53"/>
    <mergeCell ref="BP3:BZ3"/>
    <mergeCell ref="BP4:BP5"/>
    <mergeCell ref="BQ4:BQ5"/>
    <mergeCell ref="BR4:BT4"/>
    <mergeCell ref="BU4:BW4"/>
    <mergeCell ref="BX4:BZ4"/>
    <mergeCell ref="A50:CA50"/>
    <mergeCell ref="CO72:CP72"/>
    <mergeCell ref="CO76:CP76"/>
    <mergeCell ref="BX52:BX53"/>
    <mergeCell ref="BY52:BY53"/>
    <mergeCell ref="BZ52:BZ53"/>
    <mergeCell ref="CO74:CP74"/>
    <mergeCell ref="CM52:CM53"/>
    <mergeCell ref="BT52:BT53"/>
    <mergeCell ref="BU52:BU53"/>
  </mergeCells>
  <printOptions/>
  <pageMargins left="0.5905511811023623" right="0.3937007874015748" top="0.7874015748031497" bottom="0" header="0.3937007874015748" footer="0"/>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L111"/>
  <sheetViews>
    <sheetView tabSelected="1" zoomScaleSheetLayoutView="100" workbookViewId="0" topLeftCell="A1">
      <selection activeCell="M17" sqref="M17"/>
    </sheetView>
  </sheetViews>
  <sheetFormatPr defaultColWidth="9.00390625" defaultRowHeight="12.75"/>
  <cols>
    <col min="1" max="1" width="5.375" style="169" customWidth="1"/>
    <col min="2" max="2" width="3.625" style="169" customWidth="1"/>
    <col min="3" max="3" width="5.00390625" style="169" customWidth="1"/>
    <col min="4" max="4" width="9.25390625" style="169" customWidth="1"/>
    <col min="5" max="8" width="8.75390625" style="169" customWidth="1"/>
    <col min="9" max="9" width="9.00390625" style="169" customWidth="1"/>
    <col min="10" max="11" width="9.375" style="169" customWidth="1"/>
    <col min="12" max="12" width="8.75390625" style="169" customWidth="1"/>
    <col min="13" max="16384" width="9.125" style="169" customWidth="1"/>
  </cols>
  <sheetData>
    <row r="1" spans="1:5" ht="14.25">
      <c r="A1" s="69" t="s">
        <v>472</v>
      </c>
      <c r="C1" s="69"/>
      <c r="D1" s="70"/>
      <c r="E1" s="70"/>
    </row>
    <row r="2" spans="2:11" ht="13.5">
      <c r="B2" s="71"/>
      <c r="C2" s="71"/>
      <c r="J2" s="274" t="s">
        <v>156</v>
      </c>
      <c r="K2" s="274"/>
    </row>
    <row r="3" spans="1:11" ht="13.5">
      <c r="A3" s="253" t="s">
        <v>288</v>
      </c>
      <c r="B3" s="253"/>
      <c r="C3" s="239"/>
      <c r="D3" s="252" t="s">
        <v>36</v>
      </c>
      <c r="E3" s="253"/>
      <c r="F3" s="253"/>
      <c r="G3" s="239"/>
      <c r="H3" s="252" t="s">
        <v>354</v>
      </c>
      <c r="I3" s="253"/>
      <c r="J3" s="253"/>
      <c r="K3" s="253"/>
    </row>
    <row r="4" spans="2:11" ht="12" customHeight="1">
      <c r="B4" s="35"/>
      <c r="C4" s="35"/>
      <c r="D4" s="275"/>
      <c r="E4" s="227"/>
      <c r="F4" s="227"/>
      <c r="G4" s="227"/>
      <c r="H4" s="227" t="s">
        <v>37</v>
      </c>
      <c r="I4" s="227"/>
      <c r="J4" s="227"/>
      <c r="K4" s="227"/>
    </row>
    <row r="5" spans="1:11" ht="13.5" customHeight="1" hidden="1">
      <c r="A5" s="170" t="s">
        <v>91</v>
      </c>
      <c r="B5" s="67">
        <v>5</v>
      </c>
      <c r="C5" s="171" t="s">
        <v>101</v>
      </c>
      <c r="D5" s="269">
        <v>17208</v>
      </c>
      <c r="E5" s="267"/>
      <c r="F5" s="267"/>
      <c r="G5" s="267"/>
      <c r="H5" s="267">
        <v>5134</v>
      </c>
      <c r="I5" s="267"/>
      <c r="J5" s="267"/>
      <c r="K5" s="267"/>
    </row>
    <row r="6" spans="1:11" ht="12.75" customHeight="1" hidden="1">
      <c r="A6" s="170" t="s">
        <v>91</v>
      </c>
      <c r="B6" s="65" t="s">
        <v>311</v>
      </c>
      <c r="C6" s="171" t="s">
        <v>101</v>
      </c>
      <c r="D6" s="269">
        <v>17092</v>
      </c>
      <c r="E6" s="267"/>
      <c r="F6" s="267"/>
      <c r="G6" s="267"/>
      <c r="H6" s="267">
        <v>5845</v>
      </c>
      <c r="I6" s="267"/>
      <c r="J6" s="267"/>
      <c r="K6" s="267"/>
    </row>
    <row r="7" spans="1:11" ht="13.5" hidden="1">
      <c r="A7" s="170" t="s">
        <v>91</v>
      </c>
      <c r="B7" s="65" t="s">
        <v>305</v>
      </c>
      <c r="C7" s="171" t="s">
        <v>101</v>
      </c>
      <c r="D7" s="269">
        <v>17066</v>
      </c>
      <c r="E7" s="267"/>
      <c r="F7" s="267"/>
      <c r="G7" s="267"/>
      <c r="H7" s="267">
        <v>6141</v>
      </c>
      <c r="I7" s="267"/>
      <c r="J7" s="267"/>
      <c r="K7" s="267"/>
    </row>
    <row r="8" spans="1:11" ht="13.5" hidden="1">
      <c r="A8" s="170" t="s">
        <v>91</v>
      </c>
      <c r="B8" s="65" t="s">
        <v>306</v>
      </c>
      <c r="C8" s="171" t="s">
        <v>101</v>
      </c>
      <c r="D8" s="269">
        <v>16996</v>
      </c>
      <c r="E8" s="267"/>
      <c r="F8" s="267"/>
      <c r="G8" s="267"/>
      <c r="H8" s="267">
        <v>6695</v>
      </c>
      <c r="I8" s="267"/>
      <c r="J8" s="267"/>
      <c r="K8" s="267"/>
    </row>
    <row r="9" spans="1:11" ht="13.5" hidden="1">
      <c r="A9" s="170" t="s">
        <v>91</v>
      </c>
      <c r="B9" s="65" t="s">
        <v>307</v>
      </c>
      <c r="C9" s="171" t="s">
        <v>101</v>
      </c>
      <c r="D9" s="269">
        <v>16921</v>
      </c>
      <c r="E9" s="267"/>
      <c r="F9" s="267"/>
      <c r="G9" s="267"/>
      <c r="H9" s="267">
        <v>6974</v>
      </c>
      <c r="I9" s="267"/>
      <c r="J9" s="267"/>
      <c r="K9" s="267"/>
    </row>
    <row r="10" spans="1:11" ht="13.5" hidden="1">
      <c r="A10" s="170" t="s">
        <v>91</v>
      </c>
      <c r="B10" s="65" t="s">
        <v>308</v>
      </c>
      <c r="C10" s="171" t="s">
        <v>101</v>
      </c>
      <c r="D10" s="269" t="s">
        <v>281</v>
      </c>
      <c r="E10" s="267"/>
      <c r="F10" s="267"/>
      <c r="G10" s="267"/>
      <c r="H10" s="267">
        <v>7379</v>
      </c>
      <c r="I10" s="267"/>
      <c r="J10" s="267"/>
      <c r="K10" s="267"/>
    </row>
    <row r="11" spans="1:11" ht="13.5" hidden="1">
      <c r="A11" s="170" t="s">
        <v>91</v>
      </c>
      <c r="B11" s="65" t="s">
        <v>309</v>
      </c>
      <c r="C11" s="171" t="s">
        <v>101</v>
      </c>
      <c r="D11" s="269">
        <v>16815</v>
      </c>
      <c r="E11" s="267"/>
      <c r="F11" s="267"/>
      <c r="G11" s="267"/>
      <c r="H11" s="267">
        <v>7858</v>
      </c>
      <c r="I11" s="267"/>
      <c r="J11" s="267"/>
      <c r="K11" s="267"/>
    </row>
    <row r="12" spans="1:11" ht="13.5" hidden="1">
      <c r="A12" s="170" t="s">
        <v>91</v>
      </c>
      <c r="B12" s="65" t="s">
        <v>320</v>
      </c>
      <c r="C12" s="65" t="s">
        <v>310</v>
      </c>
      <c r="D12" s="269">
        <v>16943</v>
      </c>
      <c r="E12" s="267"/>
      <c r="F12" s="267"/>
      <c r="G12" s="267"/>
      <c r="H12" s="267">
        <v>8306</v>
      </c>
      <c r="I12" s="267"/>
      <c r="J12" s="267"/>
      <c r="K12" s="267"/>
    </row>
    <row r="13" spans="1:11" ht="13.5" hidden="1">
      <c r="A13" s="169" t="s">
        <v>91</v>
      </c>
      <c r="B13" s="65" t="s">
        <v>379</v>
      </c>
      <c r="C13" s="65" t="s">
        <v>310</v>
      </c>
      <c r="D13" s="269">
        <v>16857</v>
      </c>
      <c r="E13" s="267"/>
      <c r="F13" s="267"/>
      <c r="G13" s="267"/>
      <c r="H13" s="267">
        <v>8505</v>
      </c>
      <c r="I13" s="267"/>
      <c r="J13" s="267"/>
      <c r="K13" s="267"/>
    </row>
    <row r="14" spans="1:11" ht="13.5" hidden="1">
      <c r="A14" s="169" t="s">
        <v>91</v>
      </c>
      <c r="B14" s="65" t="s">
        <v>370</v>
      </c>
      <c r="C14" s="65" t="s">
        <v>310</v>
      </c>
      <c r="D14" s="269">
        <v>16621</v>
      </c>
      <c r="E14" s="267"/>
      <c r="F14" s="267"/>
      <c r="G14" s="267"/>
      <c r="H14" s="267">
        <v>8593</v>
      </c>
      <c r="I14" s="267"/>
      <c r="J14" s="267"/>
      <c r="K14" s="267"/>
    </row>
    <row r="15" spans="1:11" ht="13.5">
      <c r="A15" s="169" t="s">
        <v>91</v>
      </c>
      <c r="B15" s="65" t="s">
        <v>396</v>
      </c>
      <c r="C15" s="65" t="s">
        <v>310</v>
      </c>
      <c r="D15" s="269">
        <v>16554</v>
      </c>
      <c r="E15" s="267"/>
      <c r="F15" s="267"/>
      <c r="G15" s="267"/>
      <c r="H15" s="267">
        <v>8763</v>
      </c>
      <c r="I15" s="267"/>
      <c r="J15" s="267"/>
      <c r="K15" s="267"/>
    </row>
    <row r="16" spans="2:11" ht="13.5">
      <c r="B16" s="65" t="s">
        <v>401</v>
      </c>
      <c r="C16" s="65"/>
      <c r="D16" s="269">
        <v>16409</v>
      </c>
      <c r="E16" s="267"/>
      <c r="F16" s="267"/>
      <c r="G16" s="267"/>
      <c r="H16" s="267">
        <v>8855</v>
      </c>
      <c r="I16" s="267"/>
      <c r="J16" s="267"/>
      <c r="K16" s="267"/>
    </row>
    <row r="17" spans="2:11" ht="13.5">
      <c r="B17" s="65" t="s">
        <v>416</v>
      </c>
      <c r="C17" s="65"/>
      <c r="D17" s="269">
        <v>16217</v>
      </c>
      <c r="E17" s="267"/>
      <c r="F17" s="267"/>
      <c r="G17" s="267"/>
      <c r="H17" s="267">
        <v>8863</v>
      </c>
      <c r="I17" s="267"/>
      <c r="J17" s="267"/>
      <c r="K17" s="267"/>
    </row>
    <row r="18" spans="2:11" ht="13.5">
      <c r="B18" s="65" t="s">
        <v>468</v>
      </c>
      <c r="C18" s="65"/>
      <c r="D18" s="269">
        <v>16064</v>
      </c>
      <c r="E18" s="267"/>
      <c r="F18" s="267"/>
      <c r="G18" s="267"/>
      <c r="H18" s="267">
        <v>8972</v>
      </c>
      <c r="I18" s="267"/>
      <c r="J18" s="267"/>
      <c r="K18" s="267"/>
    </row>
    <row r="19" spans="2:11" ht="13.5">
      <c r="B19" s="65" t="s">
        <v>521</v>
      </c>
      <c r="C19" s="65"/>
      <c r="D19" s="269">
        <v>15972</v>
      </c>
      <c r="E19" s="267"/>
      <c r="F19" s="267"/>
      <c r="G19" s="267"/>
      <c r="H19" s="267">
        <v>9065</v>
      </c>
      <c r="I19" s="267"/>
      <c r="J19" s="267"/>
      <c r="K19" s="267"/>
    </row>
    <row r="20" spans="1:11" ht="13.5">
      <c r="A20" s="147"/>
      <c r="B20" s="89"/>
      <c r="C20" s="89"/>
      <c r="D20" s="271"/>
      <c r="E20" s="268"/>
      <c r="F20" s="268"/>
      <c r="G20" s="268"/>
      <c r="H20" s="268"/>
      <c r="I20" s="268"/>
      <c r="J20" s="268"/>
      <c r="K20" s="268"/>
    </row>
    <row r="21" spans="1:5" ht="13.5">
      <c r="A21" s="35" t="s">
        <v>282</v>
      </c>
      <c r="C21" s="35"/>
      <c r="D21" s="70"/>
      <c r="E21" s="70"/>
    </row>
    <row r="25" spans="1:12" ht="14.25">
      <c r="A25" s="69" t="s">
        <v>473</v>
      </c>
      <c r="C25" s="69"/>
      <c r="D25" s="70"/>
      <c r="E25" s="70"/>
      <c r="F25" s="70"/>
      <c r="G25" s="70"/>
      <c r="H25" s="70"/>
      <c r="I25" s="70"/>
      <c r="J25" s="70"/>
      <c r="K25" s="70"/>
      <c r="L25" s="70"/>
    </row>
    <row r="26" spans="2:12" ht="13.5">
      <c r="B26" s="70"/>
      <c r="C26" s="70"/>
      <c r="D26" s="70"/>
      <c r="E26" s="70"/>
      <c r="F26" s="70"/>
      <c r="G26" s="70"/>
      <c r="H26" s="70"/>
      <c r="I26" s="70"/>
      <c r="J26" s="70"/>
      <c r="K26" s="70"/>
      <c r="L26" s="70"/>
    </row>
    <row r="27" spans="1:12" ht="13.5">
      <c r="A27" s="227" t="s">
        <v>290</v>
      </c>
      <c r="B27" s="227"/>
      <c r="C27" s="246"/>
      <c r="D27" s="254" t="s">
        <v>286</v>
      </c>
      <c r="E27" s="272" t="s">
        <v>285</v>
      </c>
      <c r="F27" s="252" t="s">
        <v>366</v>
      </c>
      <c r="G27" s="253"/>
      <c r="H27" s="253"/>
      <c r="I27" s="253"/>
      <c r="J27" s="253"/>
      <c r="K27" s="253"/>
      <c r="L27" s="253"/>
    </row>
    <row r="28" spans="1:12" ht="13.5">
      <c r="A28" s="228"/>
      <c r="B28" s="228"/>
      <c r="C28" s="220"/>
      <c r="D28" s="255"/>
      <c r="E28" s="273"/>
      <c r="F28" s="248" t="s">
        <v>367</v>
      </c>
      <c r="G28" s="248"/>
      <c r="H28" s="248"/>
      <c r="I28" s="248" t="s">
        <v>43</v>
      </c>
      <c r="J28" s="248"/>
      <c r="K28" s="248" t="s">
        <v>44</v>
      </c>
      <c r="L28" s="222"/>
    </row>
    <row r="29" spans="1:12" ht="13.5">
      <c r="A29" s="229"/>
      <c r="B29" s="229"/>
      <c r="C29" s="226"/>
      <c r="D29" s="255"/>
      <c r="E29" s="273"/>
      <c r="F29" s="74" t="s">
        <v>3</v>
      </c>
      <c r="G29" s="74" t="s">
        <v>4</v>
      </c>
      <c r="H29" s="74" t="s">
        <v>18</v>
      </c>
      <c r="I29" s="74" t="s">
        <v>4</v>
      </c>
      <c r="J29" s="74" t="s">
        <v>18</v>
      </c>
      <c r="K29" s="74" t="s">
        <v>4</v>
      </c>
      <c r="L29" s="75" t="s">
        <v>18</v>
      </c>
    </row>
    <row r="30" spans="2:12" ht="13.5">
      <c r="B30" s="70"/>
      <c r="C30" s="70"/>
      <c r="D30" s="172"/>
      <c r="E30" s="35"/>
      <c r="F30" s="67"/>
      <c r="G30" s="67"/>
      <c r="H30" s="67"/>
      <c r="I30" s="67"/>
      <c r="J30" s="67"/>
      <c r="K30" s="67"/>
      <c r="L30" s="35" t="s">
        <v>38</v>
      </c>
    </row>
    <row r="31" spans="1:12" ht="12.75" customHeight="1" hidden="1">
      <c r="A31" s="169" t="s">
        <v>91</v>
      </c>
      <c r="B31" s="67">
        <v>6</v>
      </c>
      <c r="C31" s="65" t="s">
        <v>310</v>
      </c>
      <c r="D31" s="173">
        <v>30960</v>
      </c>
      <c r="E31" s="51">
        <v>30960</v>
      </c>
      <c r="F31" s="84">
        <v>108</v>
      </c>
      <c r="G31" s="84">
        <v>64</v>
      </c>
      <c r="H31" s="84">
        <v>44</v>
      </c>
      <c r="I31" s="84">
        <v>1</v>
      </c>
      <c r="J31" s="84">
        <v>7</v>
      </c>
      <c r="K31" s="84">
        <v>63</v>
      </c>
      <c r="L31" s="84">
        <v>37</v>
      </c>
    </row>
    <row r="32" spans="1:12" ht="14.25" customHeight="1" hidden="1">
      <c r="A32" s="169" t="s">
        <v>91</v>
      </c>
      <c r="B32" s="65" t="s">
        <v>305</v>
      </c>
      <c r="C32" s="65" t="s">
        <v>310</v>
      </c>
      <c r="D32" s="173">
        <v>37260</v>
      </c>
      <c r="E32" s="51">
        <v>37260</v>
      </c>
      <c r="F32" s="84">
        <v>129</v>
      </c>
      <c r="G32" s="84">
        <v>76</v>
      </c>
      <c r="H32" s="84">
        <v>53</v>
      </c>
      <c r="I32" s="84">
        <v>1</v>
      </c>
      <c r="J32" s="84">
        <v>7</v>
      </c>
      <c r="K32" s="84">
        <v>75</v>
      </c>
      <c r="L32" s="84">
        <v>46</v>
      </c>
    </row>
    <row r="33" spans="1:12" ht="13.5" hidden="1">
      <c r="A33" s="169" t="s">
        <v>91</v>
      </c>
      <c r="B33" s="65" t="s">
        <v>278</v>
      </c>
      <c r="C33" s="65" t="s">
        <v>310</v>
      </c>
      <c r="D33" s="173">
        <v>35130</v>
      </c>
      <c r="E33" s="51">
        <v>35130</v>
      </c>
      <c r="F33" s="84">
        <v>123</v>
      </c>
      <c r="G33" s="84">
        <v>71</v>
      </c>
      <c r="H33" s="84">
        <v>52</v>
      </c>
      <c r="I33" s="84">
        <v>1</v>
      </c>
      <c r="J33" s="84">
        <v>8</v>
      </c>
      <c r="K33" s="84">
        <v>70</v>
      </c>
      <c r="L33" s="84">
        <v>44</v>
      </c>
    </row>
    <row r="34" spans="1:12" ht="13.5" hidden="1">
      <c r="A34" s="169" t="s">
        <v>91</v>
      </c>
      <c r="B34" s="65" t="s">
        <v>279</v>
      </c>
      <c r="C34" s="65" t="s">
        <v>310</v>
      </c>
      <c r="D34" s="173">
        <v>40260</v>
      </c>
      <c r="E34" s="51">
        <v>40260</v>
      </c>
      <c r="F34" s="84">
        <v>128</v>
      </c>
      <c r="G34" s="84">
        <v>75</v>
      </c>
      <c r="H34" s="84">
        <v>53</v>
      </c>
      <c r="I34" s="84">
        <v>1</v>
      </c>
      <c r="J34" s="84">
        <v>3</v>
      </c>
      <c r="K34" s="84">
        <v>74</v>
      </c>
      <c r="L34" s="84">
        <v>50</v>
      </c>
    </row>
    <row r="35" spans="1:12" ht="13.5" hidden="1">
      <c r="A35" s="169" t="s">
        <v>91</v>
      </c>
      <c r="B35" s="65" t="s">
        <v>280</v>
      </c>
      <c r="C35" s="65" t="s">
        <v>310</v>
      </c>
      <c r="D35" s="173">
        <v>40380</v>
      </c>
      <c r="E35" s="51">
        <v>40380</v>
      </c>
      <c r="F35" s="84">
        <v>122</v>
      </c>
      <c r="G35" s="84">
        <v>72</v>
      </c>
      <c r="H35" s="84">
        <v>50</v>
      </c>
      <c r="I35" s="84">
        <v>3</v>
      </c>
      <c r="J35" s="84">
        <v>1</v>
      </c>
      <c r="K35" s="84">
        <v>69</v>
      </c>
      <c r="L35" s="84">
        <v>49</v>
      </c>
    </row>
    <row r="36" spans="1:12" ht="13.5" hidden="1">
      <c r="A36" s="169" t="s">
        <v>91</v>
      </c>
      <c r="B36" s="65" t="s">
        <v>283</v>
      </c>
      <c r="C36" s="65" t="s">
        <v>310</v>
      </c>
      <c r="D36" s="173">
        <v>37140</v>
      </c>
      <c r="E36" s="51">
        <v>37140</v>
      </c>
      <c r="F36" s="84">
        <v>114</v>
      </c>
      <c r="G36" s="84">
        <v>62</v>
      </c>
      <c r="H36" s="84">
        <v>52</v>
      </c>
      <c r="I36" s="84">
        <v>3</v>
      </c>
      <c r="J36" s="84">
        <v>2</v>
      </c>
      <c r="K36" s="84">
        <v>59</v>
      </c>
      <c r="L36" s="84">
        <v>50</v>
      </c>
    </row>
    <row r="37" spans="1:12" ht="13.5" hidden="1">
      <c r="A37" s="169" t="s">
        <v>91</v>
      </c>
      <c r="B37" s="65" t="s">
        <v>320</v>
      </c>
      <c r="C37" s="65" t="s">
        <v>310</v>
      </c>
      <c r="D37" s="173">
        <v>33210</v>
      </c>
      <c r="E37" s="51">
        <v>33210</v>
      </c>
      <c r="F37" s="84">
        <v>96</v>
      </c>
      <c r="G37" s="84">
        <v>48</v>
      </c>
      <c r="H37" s="84">
        <v>48</v>
      </c>
      <c r="I37" s="84">
        <v>3</v>
      </c>
      <c r="J37" s="84" t="s">
        <v>336</v>
      </c>
      <c r="K37" s="84">
        <v>45</v>
      </c>
      <c r="L37" s="84">
        <v>48</v>
      </c>
    </row>
    <row r="38" spans="1:12" ht="13.5" hidden="1">
      <c r="A38" s="169" t="s">
        <v>91</v>
      </c>
      <c r="B38" s="65" t="s">
        <v>346</v>
      </c>
      <c r="C38" s="65" t="s">
        <v>310</v>
      </c>
      <c r="D38" s="173">
        <v>26280</v>
      </c>
      <c r="E38" s="51">
        <v>26280</v>
      </c>
      <c r="F38" s="84">
        <v>77</v>
      </c>
      <c r="G38" s="84">
        <v>36</v>
      </c>
      <c r="H38" s="84">
        <v>41</v>
      </c>
      <c r="I38" s="84">
        <v>2</v>
      </c>
      <c r="J38" s="84" t="s">
        <v>353</v>
      </c>
      <c r="K38" s="84">
        <v>34</v>
      </c>
      <c r="L38" s="84">
        <v>41</v>
      </c>
    </row>
    <row r="39" spans="1:12" ht="13.5" hidden="1">
      <c r="A39" s="169" t="s">
        <v>91</v>
      </c>
      <c r="B39" s="65" t="s">
        <v>370</v>
      </c>
      <c r="C39" s="65" t="s">
        <v>310</v>
      </c>
      <c r="D39" s="173">
        <v>30120</v>
      </c>
      <c r="E39" s="51">
        <v>28740</v>
      </c>
      <c r="F39" s="84">
        <v>72</v>
      </c>
      <c r="G39" s="84">
        <v>36</v>
      </c>
      <c r="H39" s="84">
        <v>36</v>
      </c>
      <c r="I39" s="84" t="s">
        <v>353</v>
      </c>
      <c r="J39" s="84" t="s">
        <v>353</v>
      </c>
      <c r="K39" s="84">
        <v>36</v>
      </c>
      <c r="L39" s="84">
        <v>36</v>
      </c>
    </row>
    <row r="40" spans="1:12" ht="13.5">
      <c r="A40" s="169" t="s">
        <v>91</v>
      </c>
      <c r="B40" s="65" t="s">
        <v>383</v>
      </c>
      <c r="C40" s="65" t="s">
        <v>310</v>
      </c>
      <c r="D40" s="173">
        <v>33480</v>
      </c>
      <c r="E40" s="51">
        <v>32640</v>
      </c>
      <c r="F40" s="84">
        <v>75</v>
      </c>
      <c r="G40" s="84">
        <v>39</v>
      </c>
      <c r="H40" s="84">
        <v>36</v>
      </c>
      <c r="I40" s="84">
        <v>2</v>
      </c>
      <c r="J40" s="84" t="s">
        <v>353</v>
      </c>
      <c r="K40" s="84">
        <v>37</v>
      </c>
      <c r="L40" s="84">
        <v>36</v>
      </c>
    </row>
    <row r="41" spans="2:12" ht="13.5">
      <c r="B41" s="65" t="s">
        <v>402</v>
      </c>
      <c r="C41" s="65"/>
      <c r="D41" s="173">
        <v>34800</v>
      </c>
      <c r="E41" s="51">
        <v>28600</v>
      </c>
      <c r="F41" s="84">
        <v>62</v>
      </c>
      <c r="G41" s="84">
        <v>34</v>
      </c>
      <c r="H41" s="84">
        <v>28</v>
      </c>
      <c r="I41" s="84">
        <v>2</v>
      </c>
      <c r="J41" s="84" t="s">
        <v>353</v>
      </c>
      <c r="K41" s="84">
        <v>32</v>
      </c>
      <c r="L41" s="84">
        <v>28</v>
      </c>
    </row>
    <row r="42" spans="2:12" ht="13.5">
      <c r="B42" s="65" t="s">
        <v>416</v>
      </c>
      <c r="C42" s="65"/>
      <c r="D42" s="173">
        <v>30480</v>
      </c>
      <c r="E42" s="51">
        <v>23160</v>
      </c>
      <c r="F42" s="84">
        <v>50</v>
      </c>
      <c r="G42" s="84">
        <v>26</v>
      </c>
      <c r="H42" s="84">
        <v>24</v>
      </c>
      <c r="I42" s="84">
        <v>1</v>
      </c>
      <c r="J42" s="84" t="s">
        <v>353</v>
      </c>
      <c r="K42" s="84">
        <v>25</v>
      </c>
      <c r="L42" s="84">
        <v>24</v>
      </c>
    </row>
    <row r="43" spans="2:12" ht="13.5">
      <c r="B43" s="65" t="s">
        <v>435</v>
      </c>
      <c r="C43" s="65"/>
      <c r="D43" s="173">
        <v>24600</v>
      </c>
      <c r="E43" s="51">
        <v>16000</v>
      </c>
      <c r="F43" s="84">
        <v>35</v>
      </c>
      <c r="G43" s="84">
        <v>15</v>
      </c>
      <c r="H43" s="84">
        <v>20</v>
      </c>
      <c r="I43" s="84" t="s">
        <v>353</v>
      </c>
      <c r="J43" s="84" t="s">
        <v>353</v>
      </c>
      <c r="K43" s="84">
        <v>15</v>
      </c>
      <c r="L43" s="84">
        <v>20</v>
      </c>
    </row>
    <row r="44" spans="2:12" ht="13.5">
      <c r="B44" s="65" t="s">
        <v>511</v>
      </c>
      <c r="C44" s="65"/>
      <c r="D44" s="173">
        <v>23640</v>
      </c>
      <c r="E44" s="51">
        <v>16680</v>
      </c>
      <c r="F44" s="84">
        <v>35</v>
      </c>
      <c r="G44" s="84">
        <v>19</v>
      </c>
      <c r="H44" s="84">
        <v>16</v>
      </c>
      <c r="I44" s="84">
        <v>1</v>
      </c>
      <c r="J44" s="84" t="s">
        <v>353</v>
      </c>
      <c r="K44" s="84">
        <v>18</v>
      </c>
      <c r="L44" s="84">
        <v>16</v>
      </c>
    </row>
    <row r="45" spans="1:12" ht="13.5">
      <c r="A45" s="147"/>
      <c r="B45" s="89"/>
      <c r="C45" s="89"/>
      <c r="D45" s="95"/>
      <c r="E45" s="89"/>
      <c r="F45" s="89"/>
      <c r="G45" s="89"/>
      <c r="H45" s="89"/>
      <c r="I45" s="89"/>
      <c r="J45" s="89"/>
      <c r="K45" s="89"/>
      <c r="L45" s="89"/>
    </row>
    <row r="46" spans="1:12" ht="13.5">
      <c r="A46" s="35" t="s">
        <v>434</v>
      </c>
      <c r="C46" s="35"/>
      <c r="D46" s="70"/>
      <c r="E46" s="70"/>
      <c r="F46" s="70"/>
      <c r="G46" s="70"/>
      <c r="H46" s="70"/>
      <c r="I46" s="70"/>
      <c r="J46" s="70"/>
      <c r="K46" s="70"/>
      <c r="L46" s="70"/>
    </row>
    <row r="50" spans="1:10" ht="14.25">
      <c r="A50" s="69" t="s">
        <v>474</v>
      </c>
      <c r="C50" s="69"/>
      <c r="D50" s="70"/>
      <c r="E50" s="70"/>
      <c r="F50" s="70"/>
      <c r="G50" s="70"/>
      <c r="H50" s="70"/>
      <c r="I50" s="70"/>
      <c r="J50" s="70"/>
    </row>
    <row r="51" spans="2:11" ht="13.5">
      <c r="B51" s="70"/>
      <c r="C51" s="70"/>
      <c r="D51" s="70"/>
      <c r="E51" s="70"/>
      <c r="F51" s="70"/>
      <c r="G51" s="70"/>
      <c r="H51" s="70"/>
      <c r="I51" s="70"/>
      <c r="J51" s="70"/>
      <c r="K51" s="170" t="s">
        <v>368</v>
      </c>
    </row>
    <row r="52" spans="1:11" ht="12.75" customHeight="1">
      <c r="A52" s="227" t="s">
        <v>289</v>
      </c>
      <c r="B52" s="227"/>
      <c r="C52" s="246"/>
      <c r="D52" s="275" t="s">
        <v>284</v>
      </c>
      <c r="E52" s="246"/>
      <c r="F52" s="270" t="s">
        <v>39</v>
      </c>
      <c r="G52" s="270" t="s">
        <v>40</v>
      </c>
      <c r="H52" s="248" t="s">
        <v>41</v>
      </c>
      <c r="I52" s="254" t="s">
        <v>314</v>
      </c>
      <c r="J52" s="254" t="s">
        <v>436</v>
      </c>
      <c r="K52" s="221" t="s">
        <v>437</v>
      </c>
    </row>
    <row r="53" spans="1:11" ht="12.75" customHeight="1">
      <c r="A53" s="229"/>
      <c r="B53" s="229"/>
      <c r="C53" s="226"/>
      <c r="D53" s="276"/>
      <c r="E53" s="220"/>
      <c r="F53" s="270"/>
      <c r="G53" s="270"/>
      <c r="H53" s="248"/>
      <c r="I53" s="254"/>
      <c r="J53" s="254"/>
      <c r="K53" s="221"/>
    </row>
    <row r="54" spans="2:11" ht="11.25" customHeight="1">
      <c r="B54" s="35"/>
      <c r="C54" s="35"/>
      <c r="D54" s="77"/>
      <c r="E54" s="174"/>
      <c r="F54" s="35"/>
      <c r="G54" s="35"/>
      <c r="H54" s="35"/>
      <c r="I54" s="35"/>
      <c r="J54" s="35"/>
      <c r="K54" s="35"/>
    </row>
    <row r="55" spans="1:11" ht="15.75" customHeight="1" hidden="1">
      <c r="A55" s="170" t="s">
        <v>91</v>
      </c>
      <c r="B55" s="67">
        <v>6</v>
      </c>
      <c r="C55" s="85" t="s">
        <v>310</v>
      </c>
      <c r="D55" s="77"/>
      <c r="E55" s="35"/>
      <c r="F55" s="35"/>
      <c r="G55" s="35"/>
      <c r="H55" s="35"/>
      <c r="I55" s="35"/>
      <c r="J55" s="35"/>
      <c r="K55" s="35" t="s">
        <v>42</v>
      </c>
    </row>
    <row r="56" spans="1:11" ht="17.25" customHeight="1" hidden="1">
      <c r="A56" s="228" t="s">
        <v>313</v>
      </c>
      <c r="B56" s="228"/>
      <c r="C56" s="220"/>
      <c r="D56" s="218">
        <v>2392</v>
      </c>
      <c r="E56" s="219"/>
      <c r="F56" s="84">
        <v>163</v>
      </c>
      <c r="G56" s="84">
        <v>241</v>
      </c>
      <c r="H56" s="84">
        <v>271</v>
      </c>
      <c r="I56" s="84">
        <v>315</v>
      </c>
      <c r="J56" s="84">
        <v>812</v>
      </c>
      <c r="K56" s="84">
        <v>59</v>
      </c>
    </row>
    <row r="57" spans="1:11" ht="15" customHeight="1" hidden="1">
      <c r="A57" s="228" t="s">
        <v>312</v>
      </c>
      <c r="B57" s="228"/>
      <c r="C57" s="220"/>
      <c r="D57" s="218">
        <v>155526</v>
      </c>
      <c r="E57" s="219"/>
      <c r="F57" s="51">
        <v>64251</v>
      </c>
      <c r="G57" s="51">
        <v>28386</v>
      </c>
      <c r="H57" s="51">
        <v>30743</v>
      </c>
      <c r="I57" s="51">
        <v>7833</v>
      </c>
      <c r="J57" s="51">
        <v>14480</v>
      </c>
      <c r="K57" s="51">
        <v>9833</v>
      </c>
    </row>
    <row r="58" spans="2:11" ht="14.25" customHeight="1" hidden="1">
      <c r="B58" s="35"/>
      <c r="C58" s="35"/>
      <c r="D58" s="36"/>
      <c r="E58" s="62"/>
      <c r="F58" s="35"/>
      <c r="G58" s="35"/>
      <c r="H58" s="35"/>
      <c r="I58" s="35"/>
      <c r="J58" s="35"/>
      <c r="K58" s="35" t="s">
        <v>42</v>
      </c>
    </row>
    <row r="59" spans="1:11" ht="13.5" hidden="1">
      <c r="A59" s="170" t="s">
        <v>91</v>
      </c>
      <c r="B59" s="67">
        <v>7</v>
      </c>
      <c r="C59" s="85" t="s">
        <v>310</v>
      </c>
      <c r="D59" s="36"/>
      <c r="E59" s="62"/>
      <c r="F59" s="35"/>
      <c r="G59" s="35"/>
      <c r="H59" s="35"/>
      <c r="I59" s="35"/>
      <c r="J59" s="35"/>
      <c r="K59" s="35" t="s">
        <v>42</v>
      </c>
    </row>
    <row r="60" spans="1:11" ht="13.5" hidden="1">
      <c r="A60" s="228" t="s">
        <v>313</v>
      </c>
      <c r="B60" s="228"/>
      <c r="C60" s="220"/>
      <c r="D60" s="218">
        <v>2268</v>
      </c>
      <c r="E60" s="219"/>
      <c r="F60" s="84">
        <v>153</v>
      </c>
      <c r="G60" s="84">
        <v>237</v>
      </c>
      <c r="H60" s="84">
        <v>261</v>
      </c>
      <c r="I60" s="84">
        <v>279</v>
      </c>
      <c r="J60" s="84">
        <v>754</v>
      </c>
      <c r="K60" s="84">
        <v>584</v>
      </c>
    </row>
    <row r="61" spans="1:11" ht="13.5" hidden="1">
      <c r="A61" s="228" t="s">
        <v>312</v>
      </c>
      <c r="B61" s="228"/>
      <c r="C61" s="220"/>
      <c r="D61" s="218">
        <v>150654</v>
      </c>
      <c r="E61" s="219"/>
      <c r="F61" s="51">
        <v>58361</v>
      </c>
      <c r="G61" s="51">
        <v>25892</v>
      </c>
      <c r="H61" s="51">
        <v>34481</v>
      </c>
      <c r="I61" s="51">
        <v>8330</v>
      </c>
      <c r="J61" s="51">
        <v>14504</v>
      </c>
      <c r="K61" s="51">
        <v>9086</v>
      </c>
    </row>
    <row r="62" spans="2:11" ht="13.5" hidden="1">
      <c r="B62" s="35"/>
      <c r="C62" s="35"/>
      <c r="D62" s="36"/>
      <c r="E62" s="62"/>
      <c r="F62" s="35"/>
      <c r="G62" s="35"/>
      <c r="H62" s="35"/>
      <c r="I62" s="35"/>
      <c r="J62" s="35"/>
      <c r="K62" s="35" t="s">
        <v>42</v>
      </c>
    </row>
    <row r="63" spans="1:11" ht="13.5" hidden="1">
      <c r="A63" s="170" t="s">
        <v>91</v>
      </c>
      <c r="B63" s="67">
        <v>8</v>
      </c>
      <c r="C63" s="85" t="s">
        <v>310</v>
      </c>
      <c r="D63" s="36"/>
      <c r="E63" s="62"/>
      <c r="F63" s="35"/>
      <c r="G63" s="35"/>
      <c r="H63" s="35"/>
      <c r="I63" s="35"/>
      <c r="J63" s="35"/>
      <c r="K63" s="35" t="s">
        <v>42</v>
      </c>
    </row>
    <row r="64" spans="1:11" ht="13.5" hidden="1">
      <c r="A64" s="228" t="s">
        <v>313</v>
      </c>
      <c r="B64" s="228"/>
      <c r="C64" s="220"/>
      <c r="D64" s="218">
        <v>2380</v>
      </c>
      <c r="E64" s="219"/>
      <c r="F64" s="84">
        <v>170</v>
      </c>
      <c r="G64" s="84">
        <v>222</v>
      </c>
      <c r="H64" s="84">
        <v>253</v>
      </c>
      <c r="I64" s="84">
        <v>271</v>
      </c>
      <c r="J64" s="84">
        <v>806</v>
      </c>
      <c r="K64" s="84">
        <v>658</v>
      </c>
    </row>
    <row r="65" spans="1:11" ht="13.5" hidden="1">
      <c r="A65" s="228" t="s">
        <v>312</v>
      </c>
      <c r="B65" s="228"/>
      <c r="C65" s="220"/>
      <c r="D65" s="218">
        <v>157913</v>
      </c>
      <c r="E65" s="219"/>
      <c r="F65" s="51">
        <v>71687</v>
      </c>
      <c r="G65" s="51">
        <v>25491</v>
      </c>
      <c r="H65" s="51">
        <v>29047</v>
      </c>
      <c r="I65" s="51">
        <v>7377</v>
      </c>
      <c r="J65" s="51">
        <v>14923</v>
      </c>
      <c r="K65" s="51">
        <v>9388</v>
      </c>
    </row>
    <row r="66" spans="2:11" ht="13.5" hidden="1">
      <c r="B66" s="35"/>
      <c r="C66" s="35"/>
      <c r="D66" s="36"/>
      <c r="E66" s="62"/>
      <c r="F66" s="35"/>
      <c r="G66" s="35"/>
      <c r="H66" s="35"/>
      <c r="I66" s="35"/>
      <c r="J66" s="35"/>
      <c r="K66" s="35" t="s">
        <v>42</v>
      </c>
    </row>
    <row r="67" spans="1:11" ht="13.5" hidden="1">
      <c r="A67" s="170" t="s">
        <v>91</v>
      </c>
      <c r="B67" s="67">
        <v>9</v>
      </c>
      <c r="C67" s="85" t="s">
        <v>310</v>
      </c>
      <c r="D67" s="36"/>
      <c r="E67" s="62"/>
      <c r="F67" s="35"/>
      <c r="G67" s="35"/>
      <c r="H67" s="35"/>
      <c r="I67" s="35"/>
      <c r="J67" s="35"/>
      <c r="K67" s="35" t="s">
        <v>42</v>
      </c>
    </row>
    <row r="68" spans="1:11" ht="13.5" hidden="1">
      <c r="A68" s="228" t="s">
        <v>313</v>
      </c>
      <c r="B68" s="228"/>
      <c r="C68" s="220"/>
      <c r="D68" s="218">
        <v>2250</v>
      </c>
      <c r="E68" s="219"/>
      <c r="F68" s="84">
        <v>162</v>
      </c>
      <c r="G68" s="84">
        <v>218</v>
      </c>
      <c r="H68" s="84">
        <v>255</v>
      </c>
      <c r="I68" s="84">
        <v>270</v>
      </c>
      <c r="J68" s="84">
        <v>725</v>
      </c>
      <c r="K68" s="84">
        <v>620</v>
      </c>
    </row>
    <row r="69" spans="1:11" ht="13.5" hidden="1">
      <c r="A69" s="228" t="s">
        <v>312</v>
      </c>
      <c r="B69" s="228"/>
      <c r="C69" s="220"/>
      <c r="D69" s="218">
        <v>135203</v>
      </c>
      <c r="E69" s="219"/>
      <c r="F69" s="51">
        <v>62412</v>
      </c>
      <c r="G69" s="51">
        <v>20712</v>
      </c>
      <c r="H69" s="51">
        <v>24195</v>
      </c>
      <c r="I69" s="51">
        <v>7817</v>
      </c>
      <c r="J69" s="51">
        <v>11419</v>
      </c>
      <c r="K69" s="51">
        <v>8648</v>
      </c>
    </row>
    <row r="70" spans="2:11" ht="13.5" hidden="1">
      <c r="B70" s="35"/>
      <c r="C70" s="35"/>
      <c r="D70" s="36"/>
      <c r="E70" s="62"/>
      <c r="F70" s="35"/>
      <c r="G70" s="35"/>
      <c r="H70" s="35"/>
      <c r="I70" s="35"/>
      <c r="J70" s="35"/>
      <c r="K70" s="35" t="s">
        <v>42</v>
      </c>
    </row>
    <row r="71" spans="1:11" ht="13.5" hidden="1">
      <c r="A71" s="170" t="s">
        <v>91</v>
      </c>
      <c r="B71" s="67">
        <v>10</v>
      </c>
      <c r="C71" s="85" t="s">
        <v>310</v>
      </c>
      <c r="D71" s="36"/>
      <c r="E71" s="62"/>
      <c r="F71" s="35"/>
      <c r="G71" s="35"/>
      <c r="H71" s="35"/>
      <c r="I71" s="35"/>
      <c r="J71" s="35"/>
      <c r="K71" s="35" t="s">
        <v>42</v>
      </c>
    </row>
    <row r="72" spans="1:11" ht="13.5" hidden="1">
      <c r="A72" s="228" t="s">
        <v>313</v>
      </c>
      <c r="B72" s="228"/>
      <c r="C72" s="220"/>
      <c r="D72" s="218">
        <v>2251</v>
      </c>
      <c r="E72" s="219"/>
      <c r="F72" s="84">
        <v>162</v>
      </c>
      <c r="G72" s="84">
        <v>226</v>
      </c>
      <c r="H72" s="84">
        <v>271</v>
      </c>
      <c r="I72" s="84">
        <v>278</v>
      </c>
      <c r="J72" s="84">
        <v>735</v>
      </c>
      <c r="K72" s="84">
        <v>579</v>
      </c>
    </row>
    <row r="73" spans="1:11" ht="13.5" hidden="1">
      <c r="A73" s="228" t="s">
        <v>312</v>
      </c>
      <c r="B73" s="228"/>
      <c r="C73" s="220"/>
      <c r="D73" s="218">
        <v>133754</v>
      </c>
      <c r="E73" s="219"/>
      <c r="F73" s="51">
        <v>56478</v>
      </c>
      <c r="G73" s="51">
        <v>23100</v>
      </c>
      <c r="H73" s="51">
        <v>25594</v>
      </c>
      <c r="I73" s="51">
        <v>7162</v>
      </c>
      <c r="J73" s="51">
        <v>12466</v>
      </c>
      <c r="K73" s="51">
        <v>8954</v>
      </c>
    </row>
    <row r="74" spans="2:11" ht="13.5" hidden="1">
      <c r="B74" s="35"/>
      <c r="C74" s="35"/>
      <c r="D74" s="36"/>
      <c r="E74" s="88"/>
      <c r="F74" s="51"/>
      <c r="G74" s="51"/>
      <c r="H74" s="51"/>
      <c r="I74" s="51"/>
      <c r="J74" s="51"/>
      <c r="K74" s="51"/>
    </row>
    <row r="75" spans="1:11" ht="13.5" hidden="1">
      <c r="A75" s="170" t="s">
        <v>91</v>
      </c>
      <c r="B75" s="67">
        <v>11</v>
      </c>
      <c r="C75" s="85" t="s">
        <v>310</v>
      </c>
      <c r="D75" s="36"/>
      <c r="E75" s="88"/>
      <c r="F75" s="70"/>
      <c r="G75" s="70"/>
      <c r="H75" s="70"/>
      <c r="I75" s="70"/>
      <c r="J75" s="70"/>
      <c r="K75" s="70"/>
    </row>
    <row r="76" spans="1:11" ht="13.5" hidden="1">
      <c r="A76" s="228" t="s">
        <v>313</v>
      </c>
      <c r="B76" s="228"/>
      <c r="C76" s="220"/>
      <c r="D76" s="218">
        <v>2182</v>
      </c>
      <c r="E76" s="219"/>
      <c r="F76" s="51">
        <v>162</v>
      </c>
      <c r="G76" s="51">
        <v>218</v>
      </c>
      <c r="H76" s="51">
        <v>254</v>
      </c>
      <c r="I76" s="51">
        <v>272</v>
      </c>
      <c r="J76" s="51">
        <v>788</v>
      </c>
      <c r="K76" s="51">
        <v>488</v>
      </c>
    </row>
    <row r="77" spans="1:11" ht="13.5" hidden="1">
      <c r="A77" s="228" t="s">
        <v>312</v>
      </c>
      <c r="B77" s="228"/>
      <c r="C77" s="220"/>
      <c r="D77" s="218">
        <v>129335</v>
      </c>
      <c r="E77" s="219"/>
      <c r="F77" s="51">
        <v>55443</v>
      </c>
      <c r="G77" s="51">
        <v>18066</v>
      </c>
      <c r="H77" s="51">
        <v>27695</v>
      </c>
      <c r="I77" s="51">
        <v>6709</v>
      </c>
      <c r="J77" s="51">
        <v>13807</v>
      </c>
      <c r="K77" s="51">
        <v>7615</v>
      </c>
    </row>
    <row r="78" spans="2:11" ht="13.5" hidden="1">
      <c r="B78" s="35"/>
      <c r="C78" s="35"/>
      <c r="D78" s="36"/>
      <c r="E78" s="88"/>
      <c r="F78" s="51"/>
      <c r="G78" s="51"/>
      <c r="H78" s="51"/>
      <c r="I78" s="51"/>
      <c r="J78" s="51"/>
      <c r="K78" s="51"/>
    </row>
    <row r="79" spans="1:11" ht="13.5" hidden="1">
      <c r="A79" s="170" t="s">
        <v>91</v>
      </c>
      <c r="B79" s="67">
        <v>12</v>
      </c>
      <c r="C79" s="85" t="s">
        <v>310</v>
      </c>
      <c r="D79" s="36"/>
      <c r="E79" s="88"/>
      <c r="F79" s="70"/>
      <c r="G79" s="70"/>
      <c r="H79" s="70"/>
      <c r="I79" s="70"/>
      <c r="J79" s="70"/>
      <c r="K79" s="70"/>
    </row>
    <row r="80" spans="1:11" ht="13.5" hidden="1">
      <c r="A80" s="228" t="s">
        <v>313</v>
      </c>
      <c r="B80" s="228"/>
      <c r="C80" s="220"/>
      <c r="D80" s="218">
        <f>SUM(F80:K80)</f>
        <v>2186</v>
      </c>
      <c r="E80" s="219"/>
      <c r="F80" s="51">
        <v>143</v>
      </c>
      <c r="G80" s="51">
        <v>199</v>
      </c>
      <c r="H80" s="51">
        <v>260</v>
      </c>
      <c r="I80" s="51">
        <v>284</v>
      </c>
      <c r="J80" s="51">
        <v>785</v>
      </c>
      <c r="K80" s="51">
        <v>515</v>
      </c>
    </row>
    <row r="81" spans="1:11" ht="13.5" hidden="1">
      <c r="A81" s="228" t="s">
        <v>312</v>
      </c>
      <c r="B81" s="228"/>
      <c r="C81" s="220"/>
      <c r="D81" s="218">
        <f>SUM(F81:K81)</f>
        <v>113860</v>
      </c>
      <c r="E81" s="219"/>
      <c r="F81" s="51">
        <v>48976</v>
      </c>
      <c r="G81" s="51">
        <v>15297</v>
      </c>
      <c r="H81" s="51">
        <v>22623</v>
      </c>
      <c r="I81" s="51">
        <v>7412</v>
      </c>
      <c r="J81" s="51">
        <v>12165</v>
      </c>
      <c r="K81" s="51">
        <v>7387</v>
      </c>
    </row>
    <row r="82" spans="1:11" ht="13.5" hidden="1">
      <c r="A82" s="67"/>
      <c r="B82" s="67"/>
      <c r="C82" s="67"/>
      <c r="D82" s="116"/>
      <c r="E82" s="88"/>
      <c r="F82" s="51"/>
      <c r="G82" s="51"/>
      <c r="H82" s="51"/>
      <c r="I82" s="51"/>
      <c r="J82" s="51"/>
      <c r="K82" s="51"/>
    </row>
    <row r="83" spans="1:11" ht="13.5" hidden="1">
      <c r="A83" s="170" t="s">
        <v>91</v>
      </c>
      <c r="B83" s="67">
        <v>13</v>
      </c>
      <c r="C83" s="85" t="s">
        <v>310</v>
      </c>
      <c r="D83" s="116"/>
      <c r="E83" s="88"/>
      <c r="F83" s="51"/>
      <c r="G83" s="51"/>
      <c r="H83" s="51"/>
      <c r="I83" s="51"/>
      <c r="J83" s="51"/>
      <c r="K83" s="51"/>
    </row>
    <row r="84" spans="1:11" ht="13.5" hidden="1">
      <c r="A84" s="228" t="s">
        <v>313</v>
      </c>
      <c r="B84" s="228"/>
      <c r="C84" s="220"/>
      <c r="D84" s="116"/>
      <c r="E84" s="88">
        <v>1922</v>
      </c>
      <c r="F84" s="51">
        <v>152</v>
      </c>
      <c r="G84" s="51">
        <v>190</v>
      </c>
      <c r="H84" s="51">
        <v>237</v>
      </c>
      <c r="I84" s="51">
        <v>221</v>
      </c>
      <c r="J84" s="51">
        <v>640</v>
      </c>
      <c r="K84" s="51">
        <v>482</v>
      </c>
    </row>
    <row r="85" spans="1:11" ht="13.5" hidden="1">
      <c r="A85" s="228" t="s">
        <v>312</v>
      </c>
      <c r="B85" s="228"/>
      <c r="C85" s="220"/>
      <c r="D85" s="218">
        <v>109161</v>
      </c>
      <c r="E85" s="219"/>
      <c r="F85" s="51">
        <v>48508</v>
      </c>
      <c r="G85" s="51">
        <v>15698</v>
      </c>
      <c r="H85" s="51">
        <v>19675</v>
      </c>
      <c r="I85" s="51">
        <v>5850</v>
      </c>
      <c r="J85" s="51">
        <v>10923</v>
      </c>
      <c r="K85" s="51">
        <v>8507</v>
      </c>
    </row>
    <row r="86" spans="1:11" ht="13.5" hidden="1">
      <c r="A86" s="67"/>
      <c r="B86" s="67"/>
      <c r="C86" s="67"/>
      <c r="D86" s="116"/>
      <c r="E86" s="88"/>
      <c r="F86" s="51"/>
      <c r="G86" s="51"/>
      <c r="H86" s="51"/>
      <c r="I86" s="51"/>
      <c r="J86" s="51"/>
      <c r="K86" s="51"/>
    </row>
    <row r="87" spans="1:11" ht="13.5" hidden="1">
      <c r="A87" s="170" t="s">
        <v>91</v>
      </c>
      <c r="B87" s="67">
        <v>14</v>
      </c>
      <c r="C87" s="85" t="s">
        <v>310</v>
      </c>
      <c r="D87" s="116"/>
      <c r="E87" s="88"/>
      <c r="F87" s="51"/>
      <c r="G87" s="51"/>
      <c r="H87" s="51"/>
      <c r="I87" s="51"/>
      <c r="J87" s="51"/>
      <c r="K87" s="51"/>
    </row>
    <row r="88" spans="1:11" ht="13.5" hidden="1">
      <c r="A88" s="228" t="s">
        <v>313</v>
      </c>
      <c r="B88" s="228"/>
      <c r="C88" s="220"/>
      <c r="D88" s="116"/>
      <c r="E88" s="88">
        <v>1708</v>
      </c>
      <c r="F88" s="51">
        <v>144</v>
      </c>
      <c r="G88" s="51">
        <v>196</v>
      </c>
      <c r="H88" s="51">
        <v>232</v>
      </c>
      <c r="I88" s="51">
        <v>267</v>
      </c>
      <c r="J88" s="51">
        <v>487</v>
      </c>
      <c r="K88" s="51">
        <v>382</v>
      </c>
    </row>
    <row r="89" spans="1:11" ht="13.5" hidden="1">
      <c r="A89" s="228" t="s">
        <v>312</v>
      </c>
      <c r="B89" s="228"/>
      <c r="C89" s="220"/>
      <c r="D89" s="218">
        <v>100862</v>
      </c>
      <c r="E89" s="219"/>
      <c r="F89" s="51">
        <v>43290</v>
      </c>
      <c r="G89" s="51">
        <v>16087</v>
      </c>
      <c r="H89" s="51">
        <v>18644</v>
      </c>
      <c r="I89" s="51">
        <v>5833</v>
      </c>
      <c r="J89" s="51">
        <v>9272</v>
      </c>
      <c r="K89" s="51">
        <v>7736</v>
      </c>
    </row>
    <row r="90" spans="1:11" ht="13.5" hidden="1">
      <c r="A90" s="67"/>
      <c r="B90" s="67"/>
      <c r="C90" s="67"/>
      <c r="D90" s="116"/>
      <c r="E90" s="88"/>
      <c r="F90" s="51"/>
      <c r="G90" s="51"/>
      <c r="H90" s="51"/>
      <c r="I90" s="51"/>
      <c r="J90" s="51"/>
      <c r="K90" s="51"/>
    </row>
    <row r="91" spans="1:11" ht="13.5">
      <c r="A91" s="170" t="s">
        <v>91</v>
      </c>
      <c r="B91" s="67">
        <v>15</v>
      </c>
      <c r="C91" s="85" t="s">
        <v>310</v>
      </c>
      <c r="D91" s="116"/>
      <c r="E91" s="88"/>
      <c r="F91" s="51"/>
      <c r="G91" s="51"/>
      <c r="H91" s="51"/>
      <c r="I91" s="51"/>
      <c r="J91" s="51"/>
      <c r="K91" s="51"/>
    </row>
    <row r="92" spans="1:11" ht="13.5">
      <c r="A92" s="228" t="s">
        <v>313</v>
      </c>
      <c r="B92" s="228"/>
      <c r="C92" s="220"/>
      <c r="D92" s="116"/>
      <c r="E92" s="88">
        <v>1810</v>
      </c>
      <c r="F92" s="51">
        <v>152</v>
      </c>
      <c r="G92" s="51">
        <v>235</v>
      </c>
      <c r="H92" s="51">
        <v>229</v>
      </c>
      <c r="I92" s="51">
        <v>288</v>
      </c>
      <c r="J92" s="51">
        <v>488</v>
      </c>
      <c r="K92" s="51">
        <v>418</v>
      </c>
    </row>
    <row r="93" spans="1:11" ht="13.5">
      <c r="A93" s="228" t="s">
        <v>312</v>
      </c>
      <c r="B93" s="228"/>
      <c r="C93" s="220"/>
      <c r="D93" s="218">
        <v>108684</v>
      </c>
      <c r="E93" s="219"/>
      <c r="F93" s="51">
        <v>46115</v>
      </c>
      <c r="G93" s="51">
        <v>18581</v>
      </c>
      <c r="H93" s="51">
        <v>20524</v>
      </c>
      <c r="I93" s="51">
        <v>7015</v>
      </c>
      <c r="J93" s="51">
        <v>8497</v>
      </c>
      <c r="K93" s="51">
        <v>7952</v>
      </c>
    </row>
    <row r="94" spans="1:11" ht="13.5">
      <c r="A94" s="67"/>
      <c r="B94" s="67"/>
      <c r="C94" s="67"/>
      <c r="D94" s="116"/>
      <c r="E94" s="88"/>
      <c r="F94" s="51"/>
      <c r="G94" s="51"/>
      <c r="H94" s="51"/>
      <c r="I94" s="51"/>
      <c r="J94" s="51"/>
      <c r="K94" s="51"/>
    </row>
    <row r="95" spans="1:11" ht="13.5">
      <c r="A95" s="170" t="s">
        <v>91</v>
      </c>
      <c r="B95" s="67">
        <v>16</v>
      </c>
      <c r="C95" s="85" t="s">
        <v>310</v>
      </c>
      <c r="D95" s="116"/>
      <c r="E95" s="88"/>
      <c r="F95" s="51"/>
      <c r="G95" s="51"/>
      <c r="H95" s="51"/>
      <c r="I95" s="51"/>
      <c r="J95" s="51"/>
      <c r="K95" s="51"/>
    </row>
    <row r="96" spans="1:11" ht="13.5">
      <c r="A96" s="228" t="s">
        <v>313</v>
      </c>
      <c r="B96" s="228"/>
      <c r="C96" s="220"/>
      <c r="D96" s="116"/>
      <c r="E96" s="88">
        <v>1644</v>
      </c>
      <c r="F96" s="51">
        <v>153</v>
      </c>
      <c r="G96" s="51">
        <v>203</v>
      </c>
      <c r="H96" s="51">
        <v>221</v>
      </c>
      <c r="I96" s="51">
        <v>231</v>
      </c>
      <c r="J96" s="51">
        <v>456</v>
      </c>
      <c r="K96" s="51">
        <v>380</v>
      </c>
    </row>
    <row r="97" spans="1:11" ht="13.5">
      <c r="A97" s="228" t="s">
        <v>312</v>
      </c>
      <c r="B97" s="228"/>
      <c r="C97" s="220"/>
      <c r="D97" s="218">
        <v>102528</v>
      </c>
      <c r="E97" s="219"/>
      <c r="F97" s="51">
        <v>46176</v>
      </c>
      <c r="G97" s="51">
        <v>18407</v>
      </c>
      <c r="H97" s="51">
        <v>18779</v>
      </c>
      <c r="I97" s="51">
        <v>6267</v>
      </c>
      <c r="J97" s="51">
        <v>7969</v>
      </c>
      <c r="K97" s="51">
        <v>4930</v>
      </c>
    </row>
    <row r="98" spans="1:11" ht="13.5">
      <c r="A98" s="67"/>
      <c r="B98" s="67"/>
      <c r="C98" s="67"/>
      <c r="D98" s="116"/>
      <c r="E98" s="88"/>
      <c r="F98" s="51"/>
      <c r="G98" s="51"/>
      <c r="H98" s="51"/>
      <c r="I98" s="51"/>
      <c r="J98" s="51"/>
      <c r="K98" s="51"/>
    </row>
    <row r="99" spans="1:11" ht="13.5">
      <c r="A99" s="170" t="s">
        <v>91</v>
      </c>
      <c r="B99" s="67">
        <v>17</v>
      </c>
      <c r="C99" s="85" t="s">
        <v>310</v>
      </c>
      <c r="D99" s="116"/>
      <c r="E99" s="88"/>
      <c r="F99" s="51"/>
      <c r="G99" s="51"/>
      <c r="H99" s="51"/>
      <c r="I99" s="51"/>
      <c r="J99" s="51"/>
      <c r="K99" s="51"/>
    </row>
    <row r="100" spans="1:11" ht="13.5">
      <c r="A100" s="228" t="s">
        <v>313</v>
      </c>
      <c r="B100" s="228"/>
      <c r="C100" s="220"/>
      <c r="D100" s="116"/>
      <c r="E100" s="88">
        <v>1678</v>
      </c>
      <c r="F100" s="51">
        <v>151</v>
      </c>
      <c r="G100" s="51">
        <v>184</v>
      </c>
      <c r="H100" s="51">
        <v>211</v>
      </c>
      <c r="I100" s="51">
        <v>265</v>
      </c>
      <c r="J100" s="51">
        <v>484</v>
      </c>
      <c r="K100" s="51">
        <v>383</v>
      </c>
    </row>
    <row r="101" spans="1:11" ht="13.5">
      <c r="A101" s="228" t="s">
        <v>312</v>
      </c>
      <c r="B101" s="228"/>
      <c r="C101" s="220"/>
      <c r="D101" s="218">
        <v>87799</v>
      </c>
      <c r="E101" s="219"/>
      <c r="F101" s="51">
        <v>39169</v>
      </c>
      <c r="G101" s="51">
        <v>14382</v>
      </c>
      <c r="H101" s="51">
        <v>16581</v>
      </c>
      <c r="I101" s="51">
        <v>5681</v>
      </c>
      <c r="J101" s="51">
        <v>7234</v>
      </c>
      <c r="K101" s="51">
        <v>4752</v>
      </c>
    </row>
    <row r="102" spans="1:11" ht="13.5">
      <c r="A102" s="67"/>
      <c r="B102" s="67"/>
      <c r="C102" s="67"/>
      <c r="D102" s="116"/>
      <c r="E102" s="88"/>
      <c r="F102" s="51"/>
      <c r="G102" s="51"/>
      <c r="H102" s="51"/>
      <c r="I102" s="51"/>
      <c r="J102" s="51"/>
      <c r="K102" s="51"/>
    </row>
    <row r="103" spans="1:11" ht="13.5">
      <c r="A103" s="170" t="s">
        <v>91</v>
      </c>
      <c r="B103" s="67">
        <v>18</v>
      </c>
      <c r="C103" s="85" t="s">
        <v>310</v>
      </c>
      <c r="D103" s="116"/>
      <c r="E103" s="88"/>
      <c r="F103" s="51"/>
      <c r="G103" s="51"/>
      <c r="H103" s="51"/>
      <c r="I103" s="51"/>
      <c r="J103" s="51"/>
      <c r="K103" s="51"/>
    </row>
    <row r="104" spans="1:11" ht="13.5">
      <c r="A104" s="228" t="s">
        <v>313</v>
      </c>
      <c r="B104" s="228"/>
      <c r="C104" s="220"/>
      <c r="D104" s="116"/>
      <c r="E104" s="88">
        <v>1879</v>
      </c>
      <c r="F104" s="51">
        <v>163</v>
      </c>
      <c r="G104" s="51">
        <v>187</v>
      </c>
      <c r="H104" s="51">
        <v>226</v>
      </c>
      <c r="I104" s="51">
        <v>270</v>
      </c>
      <c r="J104" s="51">
        <v>543</v>
      </c>
      <c r="K104" s="51">
        <v>490</v>
      </c>
    </row>
    <row r="105" spans="1:11" ht="13.5">
      <c r="A105" s="228" t="s">
        <v>312</v>
      </c>
      <c r="B105" s="228"/>
      <c r="C105" s="220"/>
      <c r="D105" s="116"/>
      <c r="E105" s="88">
        <v>98719</v>
      </c>
      <c r="F105" s="51">
        <v>45930</v>
      </c>
      <c r="G105" s="51">
        <v>15356</v>
      </c>
      <c r="H105" s="51">
        <v>15825</v>
      </c>
      <c r="I105" s="51">
        <v>6451</v>
      </c>
      <c r="J105" s="51">
        <v>9197</v>
      </c>
      <c r="K105" s="51">
        <v>5960</v>
      </c>
    </row>
    <row r="106" spans="1:11" ht="13.5">
      <c r="A106" s="67"/>
      <c r="B106" s="67"/>
      <c r="C106" s="67"/>
      <c r="D106" s="116"/>
      <c r="E106" s="88"/>
      <c r="F106" s="51"/>
      <c r="G106" s="51"/>
      <c r="H106" s="51"/>
      <c r="I106" s="51"/>
      <c r="J106" s="51"/>
      <c r="K106" s="51"/>
    </row>
    <row r="107" spans="1:11" ht="13.5">
      <c r="A107" s="170" t="s">
        <v>91</v>
      </c>
      <c r="B107" s="67">
        <v>19</v>
      </c>
      <c r="C107" s="85" t="s">
        <v>310</v>
      </c>
      <c r="D107" s="116"/>
      <c r="E107" s="88"/>
      <c r="F107" s="51"/>
      <c r="G107" s="51"/>
      <c r="H107" s="51"/>
      <c r="I107" s="51"/>
      <c r="J107" s="51"/>
      <c r="K107" s="51"/>
    </row>
    <row r="108" spans="1:11" ht="13.5">
      <c r="A108" s="228" t="s">
        <v>313</v>
      </c>
      <c r="B108" s="228"/>
      <c r="C108" s="220"/>
      <c r="D108" s="116"/>
      <c r="E108" s="88">
        <v>1647</v>
      </c>
      <c r="F108" s="51">
        <v>142</v>
      </c>
      <c r="G108" s="51">
        <v>188</v>
      </c>
      <c r="H108" s="51">
        <v>215</v>
      </c>
      <c r="I108" s="51">
        <v>284</v>
      </c>
      <c r="J108" s="51">
        <v>430</v>
      </c>
      <c r="K108" s="51">
        <v>388</v>
      </c>
    </row>
    <row r="109" spans="1:11" ht="13.5">
      <c r="A109" s="228" t="s">
        <v>312</v>
      </c>
      <c r="B109" s="228"/>
      <c r="C109" s="220"/>
      <c r="D109" s="116"/>
      <c r="E109" s="88">
        <v>95675</v>
      </c>
      <c r="F109" s="51">
        <v>39370</v>
      </c>
      <c r="G109" s="51">
        <v>18659</v>
      </c>
      <c r="H109" s="51">
        <v>17558</v>
      </c>
      <c r="I109" s="51">
        <v>6103</v>
      </c>
      <c r="J109" s="51">
        <v>8484</v>
      </c>
      <c r="K109" s="51">
        <v>5501</v>
      </c>
    </row>
    <row r="110" spans="1:11" ht="13.5">
      <c r="A110" s="147"/>
      <c r="B110" s="89"/>
      <c r="C110" s="89"/>
      <c r="D110" s="175"/>
      <c r="E110" s="176"/>
      <c r="F110" s="89"/>
      <c r="G110" s="89"/>
      <c r="H110" s="89"/>
      <c r="I110" s="89"/>
      <c r="J110" s="89"/>
      <c r="K110" s="89"/>
    </row>
    <row r="111" spans="1:10" ht="13.5">
      <c r="A111" s="35" t="s">
        <v>287</v>
      </c>
      <c r="C111" s="35"/>
      <c r="D111" s="70"/>
      <c r="E111" s="70"/>
      <c r="F111" s="70"/>
      <c r="G111" s="70"/>
      <c r="H111" s="70"/>
      <c r="I111" s="70"/>
      <c r="J111" s="70"/>
    </row>
  </sheetData>
  <mergeCells count="100">
    <mergeCell ref="H19:K19"/>
    <mergeCell ref="A108:C108"/>
    <mergeCell ref="A109:C109"/>
    <mergeCell ref="H18:K18"/>
    <mergeCell ref="A104:C104"/>
    <mergeCell ref="A105:C105"/>
    <mergeCell ref="A100:C100"/>
    <mergeCell ref="A101:C101"/>
    <mergeCell ref="D101:E101"/>
    <mergeCell ref="D89:E89"/>
    <mergeCell ref="A73:C73"/>
    <mergeCell ref="A77:C77"/>
    <mergeCell ref="H16:K16"/>
    <mergeCell ref="A96:C96"/>
    <mergeCell ref="A69:C69"/>
    <mergeCell ref="A72:C72"/>
    <mergeCell ref="A89:C89"/>
    <mergeCell ref="D69:E69"/>
    <mergeCell ref="D72:E72"/>
    <mergeCell ref="D56:E56"/>
    <mergeCell ref="D57:E57"/>
    <mergeCell ref="A97:C97"/>
    <mergeCell ref="D97:E97"/>
    <mergeCell ref="A92:C92"/>
    <mergeCell ref="A93:C93"/>
    <mergeCell ref="D93:E93"/>
    <mergeCell ref="H14:K14"/>
    <mergeCell ref="A68:C68"/>
    <mergeCell ref="A64:C64"/>
    <mergeCell ref="A56:C56"/>
    <mergeCell ref="A57:C57"/>
    <mergeCell ref="A61:C61"/>
    <mergeCell ref="A27:C29"/>
    <mergeCell ref="A52:C53"/>
    <mergeCell ref="A60:C60"/>
    <mergeCell ref="D18:G18"/>
    <mergeCell ref="D65:E65"/>
    <mergeCell ref="D15:G15"/>
    <mergeCell ref="D60:E60"/>
    <mergeCell ref="D61:E61"/>
    <mergeCell ref="D64:E64"/>
    <mergeCell ref="D19:G19"/>
    <mergeCell ref="D68:E68"/>
    <mergeCell ref="D10:G10"/>
    <mergeCell ref="D17:G17"/>
    <mergeCell ref="A88:C88"/>
    <mergeCell ref="A65:C65"/>
    <mergeCell ref="D52:E53"/>
    <mergeCell ref="D27:D29"/>
    <mergeCell ref="F28:H28"/>
    <mergeCell ref="H52:H53"/>
    <mergeCell ref="A84:C84"/>
    <mergeCell ref="D6:G6"/>
    <mergeCell ref="D7:G7"/>
    <mergeCell ref="D8:G8"/>
    <mergeCell ref="A3:C3"/>
    <mergeCell ref="D3:G3"/>
    <mergeCell ref="D4:G4"/>
    <mergeCell ref="D5:G5"/>
    <mergeCell ref="H6:K6"/>
    <mergeCell ref="H7:K7"/>
    <mergeCell ref="H8:K8"/>
    <mergeCell ref="J2:K2"/>
    <mergeCell ref="H3:K3"/>
    <mergeCell ref="H4:K4"/>
    <mergeCell ref="H5:K5"/>
    <mergeCell ref="H11:K11"/>
    <mergeCell ref="J52:J53"/>
    <mergeCell ref="H13:K13"/>
    <mergeCell ref="F52:F53"/>
    <mergeCell ref="G52:G53"/>
    <mergeCell ref="D16:G16"/>
    <mergeCell ref="D20:G20"/>
    <mergeCell ref="D12:G12"/>
    <mergeCell ref="E27:E29"/>
    <mergeCell ref="F27:L27"/>
    <mergeCell ref="H9:K9"/>
    <mergeCell ref="H10:K10"/>
    <mergeCell ref="H20:K20"/>
    <mergeCell ref="D9:G9"/>
    <mergeCell ref="D11:G11"/>
    <mergeCell ref="D13:G13"/>
    <mergeCell ref="D14:G14"/>
    <mergeCell ref="H12:K12"/>
    <mergeCell ref="H17:K17"/>
    <mergeCell ref="H15:K15"/>
    <mergeCell ref="I28:J28"/>
    <mergeCell ref="K52:K53"/>
    <mergeCell ref="I52:I53"/>
    <mergeCell ref="K28:L28"/>
    <mergeCell ref="D77:E77"/>
    <mergeCell ref="D73:E73"/>
    <mergeCell ref="A85:C85"/>
    <mergeCell ref="A80:C80"/>
    <mergeCell ref="D80:E80"/>
    <mergeCell ref="A81:C81"/>
    <mergeCell ref="D81:E81"/>
    <mergeCell ref="D85:E85"/>
    <mergeCell ref="D76:E76"/>
    <mergeCell ref="A76:C76"/>
  </mergeCells>
  <printOptions/>
  <pageMargins left="0.5905511811023623" right="0.5905511811023623" top="0.7874015748031497" bottom="0.7874015748031497"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7"/>
  <sheetViews>
    <sheetView zoomScaleSheetLayoutView="100" workbookViewId="0" topLeftCell="A1">
      <selection activeCell="G46" sqref="G46"/>
    </sheetView>
  </sheetViews>
  <sheetFormatPr defaultColWidth="9.00390625" defaultRowHeight="12.75"/>
  <cols>
    <col min="1" max="1" width="12.875" style="169" customWidth="1"/>
    <col min="2" max="2" width="11.375" style="169" customWidth="1"/>
    <col min="3" max="3" width="11.25390625" style="169" customWidth="1"/>
    <col min="4" max="4" width="9.00390625" style="169" customWidth="1"/>
    <col min="5" max="5" width="4.00390625" style="169" customWidth="1"/>
    <col min="6" max="6" width="13.625" style="169" customWidth="1"/>
    <col min="7" max="7" width="11.75390625" style="169" customWidth="1"/>
    <col min="8" max="9" width="12.125" style="169" customWidth="1"/>
    <col min="10" max="16384" width="9.125" style="169" customWidth="1"/>
  </cols>
  <sheetData>
    <row r="1" spans="1:6" ht="15" customHeight="1">
      <c r="A1" s="281" t="s">
        <v>475</v>
      </c>
      <c r="B1" s="282"/>
      <c r="C1" s="177"/>
      <c r="D1" s="178"/>
      <c r="E1" s="178"/>
      <c r="F1" s="178"/>
    </row>
    <row r="2" spans="1:9" ht="15" customHeight="1">
      <c r="A2" s="178"/>
      <c r="B2" s="178"/>
      <c r="C2" s="178"/>
      <c r="G2" s="179"/>
      <c r="H2" s="179"/>
      <c r="I2" s="179" t="s">
        <v>503</v>
      </c>
    </row>
    <row r="3" spans="1:9" ht="18" customHeight="1">
      <c r="A3" s="285" t="s">
        <v>45</v>
      </c>
      <c r="B3" s="286"/>
      <c r="C3" s="293" t="s">
        <v>46</v>
      </c>
      <c r="D3" s="285"/>
      <c r="E3" s="180"/>
      <c r="F3" s="285" t="s">
        <v>45</v>
      </c>
      <c r="G3" s="286"/>
      <c r="H3" s="293" t="s">
        <v>46</v>
      </c>
      <c r="I3" s="285"/>
    </row>
    <row r="4" spans="1:9" ht="15" customHeight="1">
      <c r="A4" s="287"/>
      <c r="B4" s="258"/>
      <c r="C4" s="294"/>
      <c r="D4" s="292"/>
      <c r="E4" s="180"/>
      <c r="F4" s="292"/>
      <c r="G4" s="292"/>
      <c r="H4" s="295" t="s">
        <v>47</v>
      </c>
      <c r="I4" s="296"/>
    </row>
    <row r="5" spans="1:9" ht="18" customHeight="1">
      <c r="A5" s="288" t="s">
        <v>53</v>
      </c>
      <c r="B5" s="289"/>
      <c r="C5" s="291" t="s">
        <v>489</v>
      </c>
      <c r="D5" s="290"/>
      <c r="E5" s="181"/>
      <c r="F5" s="290" t="s">
        <v>504</v>
      </c>
      <c r="G5" s="290"/>
      <c r="H5" s="291" t="s">
        <v>56</v>
      </c>
      <c r="I5" s="290"/>
    </row>
    <row r="6" spans="1:9" ht="18" customHeight="1">
      <c r="A6" s="288" t="s">
        <v>490</v>
      </c>
      <c r="B6" s="289"/>
      <c r="C6" s="291" t="s">
        <v>414</v>
      </c>
      <c r="D6" s="290"/>
      <c r="E6" s="181"/>
      <c r="F6" s="290" t="s">
        <v>505</v>
      </c>
      <c r="G6" s="290"/>
      <c r="H6" s="291" t="s">
        <v>57</v>
      </c>
      <c r="I6" s="290"/>
    </row>
    <row r="7" spans="1:9" ht="18" customHeight="1">
      <c r="A7" s="288" t="s">
        <v>54</v>
      </c>
      <c r="B7" s="289"/>
      <c r="C7" s="291" t="s">
        <v>55</v>
      </c>
      <c r="D7" s="290"/>
      <c r="E7" s="181"/>
      <c r="F7" s="290" t="s">
        <v>506</v>
      </c>
      <c r="G7" s="290"/>
      <c r="H7" s="291" t="s">
        <v>58</v>
      </c>
      <c r="I7" s="290"/>
    </row>
    <row r="8" spans="1:9" ht="18" customHeight="1">
      <c r="A8" s="288" t="s">
        <v>491</v>
      </c>
      <c r="B8" s="289"/>
      <c r="C8" s="291" t="s">
        <v>492</v>
      </c>
      <c r="D8" s="290"/>
      <c r="E8" s="181"/>
      <c r="F8" s="290" t="s">
        <v>507</v>
      </c>
      <c r="G8" s="290"/>
      <c r="H8" s="291" t="s">
        <v>59</v>
      </c>
      <c r="I8" s="290"/>
    </row>
    <row r="9" spans="1:9" ht="18" customHeight="1">
      <c r="A9" s="288" t="s">
        <v>493</v>
      </c>
      <c r="B9" s="289"/>
      <c r="C9" s="291" t="s">
        <v>494</v>
      </c>
      <c r="D9" s="290"/>
      <c r="E9" s="181"/>
      <c r="F9" s="290" t="s">
        <v>508</v>
      </c>
      <c r="G9" s="290"/>
      <c r="H9" s="291" t="s">
        <v>60</v>
      </c>
      <c r="I9" s="290"/>
    </row>
    <row r="10" spans="1:9" ht="18" customHeight="1">
      <c r="A10" s="288" t="s">
        <v>495</v>
      </c>
      <c r="B10" s="289"/>
      <c r="C10" s="291" t="s">
        <v>499</v>
      </c>
      <c r="D10" s="290"/>
      <c r="E10" s="181"/>
      <c r="F10" s="290" t="s">
        <v>509</v>
      </c>
      <c r="G10" s="290"/>
      <c r="H10" s="297" t="s">
        <v>391</v>
      </c>
      <c r="I10" s="288"/>
    </row>
    <row r="11" spans="1:9" ht="18" customHeight="1">
      <c r="A11" s="288" t="s">
        <v>496</v>
      </c>
      <c r="B11" s="289"/>
      <c r="C11" s="291" t="s">
        <v>500</v>
      </c>
      <c r="D11" s="290"/>
      <c r="E11" s="181"/>
      <c r="F11" s="287"/>
      <c r="G11" s="258"/>
      <c r="H11" s="301"/>
      <c r="I11" s="257"/>
    </row>
    <row r="12" spans="1:9" ht="18" customHeight="1">
      <c r="A12" s="288" t="s">
        <v>497</v>
      </c>
      <c r="B12" s="288"/>
      <c r="C12" s="291" t="s">
        <v>501</v>
      </c>
      <c r="D12" s="290"/>
      <c r="E12" s="181"/>
      <c r="F12" s="287"/>
      <c r="G12" s="258"/>
      <c r="H12" s="301"/>
      <c r="I12" s="257"/>
    </row>
    <row r="13" spans="1:9" ht="18" customHeight="1">
      <c r="A13" s="288" t="s">
        <v>498</v>
      </c>
      <c r="B13" s="289"/>
      <c r="C13" s="291" t="s">
        <v>502</v>
      </c>
      <c r="D13" s="290"/>
      <c r="E13" s="181"/>
      <c r="F13" s="287"/>
      <c r="G13" s="258"/>
      <c r="H13" s="301"/>
      <c r="I13" s="257"/>
    </row>
    <row r="14" spans="1:9" ht="15" customHeight="1">
      <c r="A14" s="277"/>
      <c r="B14" s="247"/>
      <c r="C14" s="298"/>
      <c r="D14" s="299"/>
      <c r="E14" s="180"/>
      <c r="F14" s="182"/>
      <c r="G14" s="182"/>
      <c r="H14" s="183"/>
      <c r="I14" s="147"/>
    </row>
    <row r="15" spans="1:6" ht="18" customHeight="1">
      <c r="A15" s="184" t="s">
        <v>438</v>
      </c>
      <c r="B15" s="178"/>
      <c r="C15" s="178"/>
      <c r="D15" s="178"/>
      <c r="E15" s="178"/>
      <c r="F15" s="178"/>
    </row>
    <row r="16" ht="15" customHeight="1"/>
    <row r="17" ht="15" customHeight="1"/>
    <row r="18" ht="15" customHeight="1"/>
    <row r="19" spans="1:7" ht="15" customHeight="1">
      <c r="A19" s="283" t="s">
        <v>476</v>
      </c>
      <c r="B19" s="284"/>
      <c r="C19" s="70"/>
      <c r="D19" s="70"/>
      <c r="E19" s="70"/>
      <c r="F19" s="70"/>
      <c r="G19" s="70"/>
    </row>
    <row r="20" spans="1:9" ht="15" customHeight="1">
      <c r="A20" s="71"/>
      <c r="B20" s="70"/>
      <c r="C20" s="70"/>
      <c r="D20" s="70"/>
      <c r="E20" s="70"/>
      <c r="F20" s="70"/>
      <c r="I20" s="62" t="s">
        <v>62</v>
      </c>
    </row>
    <row r="21" spans="1:9" ht="18" customHeight="1">
      <c r="A21" s="253" t="s">
        <v>322</v>
      </c>
      <c r="B21" s="239"/>
      <c r="C21" s="215" t="s">
        <v>49</v>
      </c>
      <c r="D21" s="230" t="s">
        <v>50</v>
      </c>
      <c r="E21" s="232"/>
      <c r="F21" s="213" t="s">
        <v>493</v>
      </c>
      <c r="G21" s="215" t="s">
        <v>51</v>
      </c>
      <c r="H21" s="215" t="s">
        <v>52</v>
      </c>
      <c r="I21" s="213" t="s">
        <v>61</v>
      </c>
    </row>
    <row r="22" spans="1:9" ht="15" customHeight="1">
      <c r="A22" s="287"/>
      <c r="B22" s="258"/>
      <c r="C22" s="77"/>
      <c r="D22" s="35"/>
      <c r="E22" s="35"/>
      <c r="F22" s="35"/>
      <c r="G22" s="35"/>
      <c r="H22" s="35"/>
      <c r="I22" s="35"/>
    </row>
    <row r="23" spans="1:9" ht="15" customHeight="1" hidden="1">
      <c r="A23" s="228" t="s">
        <v>63</v>
      </c>
      <c r="B23" s="220"/>
      <c r="C23" s="185">
        <v>3877</v>
      </c>
      <c r="D23" s="186">
        <v>10889</v>
      </c>
      <c r="E23" s="186"/>
      <c r="F23" s="187">
        <v>6710</v>
      </c>
      <c r="G23" s="187">
        <v>1751</v>
      </c>
      <c r="H23" s="187">
        <v>179</v>
      </c>
      <c r="I23" s="187">
        <v>6710</v>
      </c>
    </row>
    <row r="24" spans="1:9" ht="15" customHeight="1" hidden="1">
      <c r="A24" s="228" t="s">
        <v>321</v>
      </c>
      <c r="B24" s="220"/>
      <c r="C24" s="185">
        <v>5794</v>
      </c>
      <c r="D24" s="186">
        <v>11507</v>
      </c>
      <c r="E24" s="186"/>
      <c r="F24" s="187">
        <v>5059</v>
      </c>
      <c r="G24" s="187">
        <v>2402</v>
      </c>
      <c r="H24" s="187">
        <v>197</v>
      </c>
      <c r="I24" s="187">
        <v>5059</v>
      </c>
    </row>
    <row r="25" spans="1:9" ht="15" customHeight="1" hidden="1">
      <c r="A25" s="228" t="s">
        <v>347</v>
      </c>
      <c r="B25" s="220"/>
      <c r="C25" s="185">
        <v>5060</v>
      </c>
      <c r="D25" s="300">
        <v>12606</v>
      </c>
      <c r="E25" s="300"/>
      <c r="F25" s="187">
        <v>4905</v>
      </c>
      <c r="G25" s="187">
        <v>2889</v>
      </c>
      <c r="H25" s="187">
        <v>264</v>
      </c>
      <c r="I25" s="187">
        <v>4905</v>
      </c>
    </row>
    <row r="26" spans="1:9" ht="15" customHeight="1" hidden="1">
      <c r="A26" s="228" t="s">
        <v>372</v>
      </c>
      <c r="B26" s="220"/>
      <c r="C26" s="185">
        <v>5154</v>
      </c>
      <c r="D26" s="300">
        <v>12557</v>
      </c>
      <c r="E26" s="300"/>
      <c r="F26" s="187">
        <v>5644</v>
      </c>
      <c r="G26" s="187">
        <v>2160</v>
      </c>
      <c r="H26" s="187">
        <v>228</v>
      </c>
      <c r="I26" s="187">
        <v>5644</v>
      </c>
    </row>
    <row r="27" spans="1:9" ht="15" customHeight="1" hidden="1">
      <c r="A27" s="228" t="s">
        <v>384</v>
      </c>
      <c r="B27" s="220"/>
      <c r="C27" s="173">
        <v>4598</v>
      </c>
      <c r="D27" s="219">
        <v>12016</v>
      </c>
      <c r="E27" s="219"/>
      <c r="F27" s="51">
        <v>7804</v>
      </c>
      <c r="G27" s="51">
        <v>2531</v>
      </c>
      <c r="H27" s="84">
        <v>252</v>
      </c>
      <c r="I27" s="51">
        <v>7804</v>
      </c>
    </row>
    <row r="28" spans="1:9" ht="15" customHeight="1" hidden="1">
      <c r="A28" s="228" t="s">
        <v>404</v>
      </c>
      <c r="B28" s="220"/>
      <c r="C28" s="173">
        <v>5400</v>
      </c>
      <c r="D28" s="219">
        <v>11749</v>
      </c>
      <c r="E28" s="219"/>
      <c r="F28" s="51">
        <v>5095</v>
      </c>
      <c r="G28" s="51">
        <v>2288</v>
      </c>
      <c r="H28" s="84">
        <v>295</v>
      </c>
      <c r="I28" s="51">
        <v>5095</v>
      </c>
    </row>
    <row r="29" spans="1:9" ht="15" customHeight="1" hidden="1">
      <c r="A29" s="228" t="s">
        <v>415</v>
      </c>
      <c r="B29" s="220"/>
      <c r="C29" s="173">
        <v>5467</v>
      </c>
      <c r="D29" s="219">
        <v>13978</v>
      </c>
      <c r="E29" s="219"/>
      <c r="F29" s="51">
        <v>4989</v>
      </c>
      <c r="G29" s="51">
        <v>2822</v>
      </c>
      <c r="H29" s="84">
        <v>455</v>
      </c>
      <c r="I29" s="51">
        <v>4989</v>
      </c>
    </row>
    <row r="30" spans="1:9" ht="15" customHeight="1" hidden="1">
      <c r="A30" s="278" t="s">
        <v>432</v>
      </c>
      <c r="B30" s="279"/>
      <c r="C30" s="173">
        <v>5754</v>
      </c>
      <c r="D30" s="219">
        <v>15115</v>
      </c>
      <c r="E30" s="219"/>
      <c r="F30" s="51">
        <v>4125</v>
      </c>
      <c r="G30" s="51">
        <v>3477</v>
      </c>
      <c r="H30" s="84">
        <v>345</v>
      </c>
      <c r="I30" s="51">
        <v>4125</v>
      </c>
    </row>
    <row r="31" spans="1:9" ht="18" customHeight="1">
      <c r="A31" s="278" t="s">
        <v>486</v>
      </c>
      <c r="B31" s="279"/>
      <c r="C31" s="173">
        <v>5918</v>
      </c>
      <c r="D31" s="219">
        <v>15944</v>
      </c>
      <c r="E31" s="219"/>
      <c r="F31" s="88" t="s">
        <v>378</v>
      </c>
      <c r="G31" s="51">
        <v>4344</v>
      </c>
      <c r="H31" s="51">
        <v>298</v>
      </c>
      <c r="I31" s="51">
        <v>6049</v>
      </c>
    </row>
    <row r="32" spans="1:9" ht="18" customHeight="1">
      <c r="A32" s="278" t="s">
        <v>401</v>
      </c>
      <c r="B32" s="279"/>
      <c r="C32" s="173">
        <v>7176</v>
      </c>
      <c r="D32" s="219">
        <v>10337</v>
      </c>
      <c r="E32" s="219"/>
      <c r="F32" s="88" t="s">
        <v>378</v>
      </c>
      <c r="G32" s="51">
        <v>4216</v>
      </c>
      <c r="H32" s="51">
        <v>274</v>
      </c>
      <c r="I32" s="51">
        <v>5113</v>
      </c>
    </row>
    <row r="33" spans="1:9" ht="18" customHeight="1">
      <c r="A33" s="278" t="s">
        <v>416</v>
      </c>
      <c r="B33" s="279"/>
      <c r="C33" s="173">
        <v>10672</v>
      </c>
      <c r="D33" s="219">
        <v>12355</v>
      </c>
      <c r="E33" s="219"/>
      <c r="F33" s="88" t="s">
        <v>378</v>
      </c>
      <c r="G33" s="51">
        <v>4258</v>
      </c>
      <c r="H33" s="51">
        <v>262</v>
      </c>
      <c r="I33" s="51">
        <v>5849</v>
      </c>
    </row>
    <row r="34" spans="1:9" ht="18" customHeight="1">
      <c r="A34" s="278" t="s">
        <v>440</v>
      </c>
      <c r="B34" s="279"/>
      <c r="C34" s="173">
        <v>12612</v>
      </c>
      <c r="D34" s="219">
        <v>10401</v>
      </c>
      <c r="E34" s="219"/>
      <c r="F34" s="88" t="s">
        <v>378</v>
      </c>
      <c r="G34" s="51">
        <v>5408</v>
      </c>
      <c r="H34" s="51">
        <v>221</v>
      </c>
      <c r="I34" s="51">
        <v>5908</v>
      </c>
    </row>
    <row r="35" spans="1:9" ht="18" customHeight="1">
      <c r="A35" s="278" t="s">
        <v>483</v>
      </c>
      <c r="B35" s="279"/>
      <c r="C35" s="173">
        <v>2749</v>
      </c>
      <c r="D35" s="219">
        <v>11247</v>
      </c>
      <c r="E35" s="219"/>
      <c r="F35" s="51">
        <v>18241</v>
      </c>
      <c r="G35" s="51">
        <v>3727</v>
      </c>
      <c r="H35" s="51">
        <v>738</v>
      </c>
      <c r="I35" s="51">
        <v>7543</v>
      </c>
    </row>
    <row r="36" spans="1:9" ht="15" customHeight="1">
      <c r="A36" s="277"/>
      <c r="B36" s="247"/>
      <c r="C36" s="95"/>
      <c r="D36" s="280"/>
      <c r="E36" s="280"/>
      <c r="F36" s="89"/>
      <c r="G36" s="89"/>
      <c r="H36" s="89"/>
      <c r="I36" s="89"/>
    </row>
    <row r="37" spans="1:7" ht="18" customHeight="1">
      <c r="A37" s="35" t="s">
        <v>439</v>
      </c>
      <c r="B37" s="70"/>
      <c r="C37" s="70"/>
      <c r="D37" s="70"/>
      <c r="E37" s="70"/>
      <c r="F37" s="70"/>
      <c r="G37" s="70"/>
    </row>
  </sheetData>
  <mergeCells count="77">
    <mergeCell ref="H9:I9"/>
    <mergeCell ref="A35:B35"/>
    <mergeCell ref="D35:E35"/>
    <mergeCell ref="F11:G11"/>
    <mergeCell ref="H11:I11"/>
    <mergeCell ref="F12:G12"/>
    <mergeCell ref="H12:I12"/>
    <mergeCell ref="F13:G13"/>
    <mergeCell ref="H13:I13"/>
    <mergeCell ref="A13:B13"/>
    <mergeCell ref="C13:D13"/>
    <mergeCell ref="A11:B11"/>
    <mergeCell ref="C10:D10"/>
    <mergeCell ref="C11:D11"/>
    <mergeCell ref="D28:E28"/>
    <mergeCell ref="D29:E29"/>
    <mergeCell ref="D25:E25"/>
    <mergeCell ref="D26:E26"/>
    <mergeCell ref="D27:E27"/>
    <mergeCell ref="A24:B24"/>
    <mergeCell ref="A25:B25"/>
    <mergeCell ref="A26:B26"/>
    <mergeCell ref="A28:B28"/>
    <mergeCell ref="H10:I10"/>
    <mergeCell ref="A21:B21"/>
    <mergeCell ref="A22:B22"/>
    <mergeCell ref="A23:B23"/>
    <mergeCell ref="F10:G10"/>
    <mergeCell ref="C14:D14"/>
    <mergeCell ref="C12:D12"/>
    <mergeCell ref="D21:E21"/>
    <mergeCell ref="A14:B14"/>
    <mergeCell ref="A10:B10"/>
    <mergeCell ref="H8:I8"/>
    <mergeCell ref="H3:I3"/>
    <mergeCell ref="H4:I4"/>
    <mergeCell ref="H5:I5"/>
    <mergeCell ref="H7:I7"/>
    <mergeCell ref="H6:I6"/>
    <mergeCell ref="F3:G3"/>
    <mergeCell ref="F4:G4"/>
    <mergeCell ref="A12:B12"/>
    <mergeCell ref="C5:D5"/>
    <mergeCell ref="C7:D7"/>
    <mergeCell ref="C8:D8"/>
    <mergeCell ref="C9:D9"/>
    <mergeCell ref="F5:G5"/>
    <mergeCell ref="C3:D3"/>
    <mergeCell ref="C4:D4"/>
    <mergeCell ref="F7:G7"/>
    <mergeCell ref="F8:G8"/>
    <mergeCell ref="F6:G6"/>
    <mergeCell ref="A9:B9"/>
    <mergeCell ref="A6:B6"/>
    <mergeCell ref="C6:D6"/>
    <mergeCell ref="F9:G9"/>
    <mergeCell ref="D31:E31"/>
    <mergeCell ref="D30:E30"/>
    <mergeCell ref="A1:B1"/>
    <mergeCell ref="A19:B19"/>
    <mergeCell ref="A3:B3"/>
    <mergeCell ref="A4:B4"/>
    <mergeCell ref="A5:B5"/>
    <mergeCell ref="A7:B7"/>
    <mergeCell ref="A8:B8"/>
    <mergeCell ref="A27:B27"/>
    <mergeCell ref="A29:B29"/>
    <mergeCell ref="A30:B30"/>
    <mergeCell ref="A31:B31"/>
    <mergeCell ref="A33:B33"/>
    <mergeCell ref="D33:E33"/>
    <mergeCell ref="D32:E32"/>
    <mergeCell ref="A36:B36"/>
    <mergeCell ref="A32:B32"/>
    <mergeCell ref="A34:B34"/>
    <mergeCell ref="D34:E34"/>
    <mergeCell ref="D36:E36"/>
  </mergeCells>
  <printOptions/>
  <pageMargins left="0.3937007874015748" right="0.3937007874015748" top="0.7874015748031497" bottom="0.984251968503937" header="0.3937007874015748"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76"/>
  <sheetViews>
    <sheetView zoomScaleSheetLayoutView="100" workbookViewId="0" topLeftCell="A1">
      <selection activeCell="R129" sqref="R129"/>
    </sheetView>
  </sheetViews>
  <sheetFormatPr defaultColWidth="9.875" defaultRowHeight="12.75"/>
  <cols>
    <col min="1" max="1" width="26.25390625" style="70" customWidth="1"/>
    <col min="2" max="2" width="56.125" style="70" hidden="1" customWidth="1"/>
    <col min="3" max="3" width="12.875" style="70" hidden="1" customWidth="1"/>
    <col min="4" max="5" width="12.75390625" style="70" hidden="1" customWidth="1"/>
    <col min="6" max="10" width="12.75390625" style="71" hidden="1" customWidth="1"/>
    <col min="11" max="15" width="12.75390625" style="71" customWidth="1"/>
    <col min="16" max="16384" width="15.75390625" style="71" customWidth="1"/>
  </cols>
  <sheetData>
    <row r="1" spans="1:11" ht="14.25">
      <c r="A1" s="225" t="s">
        <v>477</v>
      </c>
      <c r="B1" s="225"/>
      <c r="C1" s="225"/>
      <c r="D1" s="225"/>
      <c r="E1" s="225"/>
      <c r="F1" s="225"/>
      <c r="G1" s="225"/>
      <c r="H1" s="225"/>
      <c r="I1" s="225"/>
      <c r="J1" s="225"/>
      <c r="K1" s="225"/>
    </row>
    <row r="2" spans="1:15" ht="13.5">
      <c r="A2" s="71"/>
      <c r="O2" s="62" t="s">
        <v>48</v>
      </c>
    </row>
    <row r="3" spans="1:15" ht="24" customHeight="1">
      <c r="A3" s="108" t="s">
        <v>64</v>
      </c>
      <c r="B3" s="74"/>
      <c r="C3" s="188"/>
      <c r="E3" s="74"/>
      <c r="F3" s="75"/>
      <c r="G3" s="75"/>
      <c r="H3" s="75" t="s">
        <v>405</v>
      </c>
      <c r="I3" s="252" t="s">
        <v>405</v>
      </c>
      <c r="J3" s="253"/>
      <c r="K3" s="253"/>
      <c r="L3" s="239"/>
      <c r="M3" s="74" t="s">
        <v>65</v>
      </c>
      <c r="N3" s="74" t="s">
        <v>66</v>
      </c>
      <c r="O3" s="76" t="s">
        <v>328</v>
      </c>
    </row>
    <row r="4" spans="1:15" ht="13.5">
      <c r="A4" s="53" t="s">
        <v>67</v>
      </c>
      <c r="B4" s="189"/>
      <c r="C4" s="190"/>
      <c r="E4" s="67"/>
      <c r="F4" s="67"/>
      <c r="G4" s="67"/>
      <c r="H4" s="67"/>
      <c r="I4" s="67"/>
      <c r="J4" s="67"/>
      <c r="K4" s="67"/>
      <c r="L4" s="67"/>
      <c r="M4" s="67"/>
      <c r="N4" s="67"/>
      <c r="O4" s="35" t="s">
        <v>68</v>
      </c>
    </row>
    <row r="5" spans="1:15" ht="13.5" hidden="1">
      <c r="A5" s="68" t="s">
        <v>330</v>
      </c>
      <c r="B5" s="191"/>
      <c r="C5" s="192"/>
      <c r="E5" s="193"/>
      <c r="F5" s="186"/>
      <c r="G5" s="186"/>
      <c r="H5" s="186"/>
      <c r="I5" s="186"/>
      <c r="J5" s="186"/>
      <c r="K5" s="186"/>
      <c r="L5" s="186">
        <v>49038</v>
      </c>
      <c r="M5" s="187">
        <v>7590</v>
      </c>
      <c r="N5" s="187">
        <v>799</v>
      </c>
      <c r="O5" s="187">
        <v>40649</v>
      </c>
    </row>
    <row r="6" spans="1:15" ht="13.5" hidden="1">
      <c r="A6" s="66" t="s">
        <v>323</v>
      </c>
      <c r="B6" s="194"/>
      <c r="F6" s="155"/>
      <c r="G6" s="155"/>
      <c r="H6" s="155"/>
      <c r="I6" s="155"/>
      <c r="J6" s="155"/>
      <c r="K6" s="155"/>
      <c r="L6" s="155">
        <v>52593</v>
      </c>
      <c r="M6" s="187">
        <v>6621</v>
      </c>
      <c r="N6" s="187">
        <v>851</v>
      </c>
      <c r="O6" s="187">
        <v>45121</v>
      </c>
    </row>
    <row r="7" spans="1:15" ht="13.5" hidden="1">
      <c r="A7" s="66" t="s">
        <v>329</v>
      </c>
      <c r="B7" s="194"/>
      <c r="F7" s="155"/>
      <c r="G7" s="155"/>
      <c r="H7" s="155"/>
      <c r="I7" s="155"/>
      <c r="J7" s="155"/>
      <c r="K7" s="155"/>
      <c r="L7" s="155">
        <v>41517</v>
      </c>
      <c r="M7" s="187">
        <v>5166</v>
      </c>
      <c r="N7" s="187">
        <v>684</v>
      </c>
      <c r="O7" s="187">
        <v>35667</v>
      </c>
    </row>
    <row r="8" spans="1:15" ht="13.5" hidden="1">
      <c r="A8" s="66" t="s">
        <v>349</v>
      </c>
      <c r="B8" s="194"/>
      <c r="C8" s="71"/>
      <c r="E8" s="71"/>
      <c r="F8" s="155"/>
      <c r="G8" s="155"/>
      <c r="H8" s="155"/>
      <c r="I8" s="155"/>
      <c r="J8" s="155"/>
      <c r="K8" s="155"/>
      <c r="L8" s="155">
        <v>35167</v>
      </c>
      <c r="M8" s="187">
        <v>3985</v>
      </c>
      <c r="N8" s="187">
        <v>468</v>
      </c>
      <c r="O8" s="187">
        <v>30714</v>
      </c>
    </row>
    <row r="9" spans="1:15" ht="13.5" hidden="1">
      <c r="A9" s="66" t="s">
        <v>371</v>
      </c>
      <c r="B9" s="194"/>
      <c r="C9" s="71"/>
      <c r="D9" s="71"/>
      <c r="E9" s="71"/>
      <c r="F9" s="155"/>
      <c r="G9" s="155"/>
      <c r="H9" s="155"/>
      <c r="I9" s="155"/>
      <c r="J9" s="155"/>
      <c r="K9" s="155"/>
      <c r="L9" s="155">
        <v>27287</v>
      </c>
      <c r="M9" s="187">
        <v>3142</v>
      </c>
      <c r="N9" s="187">
        <v>411</v>
      </c>
      <c r="O9" s="187">
        <v>23734</v>
      </c>
    </row>
    <row r="10" spans="1:15" ht="13.5" hidden="1">
      <c r="A10" s="66" t="s">
        <v>393</v>
      </c>
      <c r="B10" s="194"/>
      <c r="C10" s="71"/>
      <c r="D10" s="71"/>
      <c r="E10" s="71"/>
      <c r="F10" s="155"/>
      <c r="G10" s="155"/>
      <c r="H10" s="155"/>
      <c r="I10" s="155"/>
      <c r="J10" s="155"/>
      <c r="K10" s="155"/>
      <c r="L10" s="155">
        <v>27091</v>
      </c>
      <c r="M10" s="187">
        <v>3245</v>
      </c>
      <c r="N10" s="187">
        <v>673</v>
      </c>
      <c r="O10" s="187">
        <v>23173</v>
      </c>
    </row>
    <row r="11" spans="1:15" ht="13.5" hidden="1">
      <c r="A11" s="66" t="s">
        <v>394</v>
      </c>
      <c r="B11" s="194"/>
      <c r="C11" s="71"/>
      <c r="D11" s="71"/>
      <c r="E11" s="71"/>
      <c r="F11" s="155"/>
      <c r="G11" s="155"/>
      <c r="H11" s="155"/>
      <c r="I11" s="155"/>
      <c r="J11" s="155"/>
      <c r="K11" s="155"/>
      <c r="L11" s="155">
        <v>24530</v>
      </c>
      <c r="M11" s="187">
        <v>2515</v>
      </c>
      <c r="N11" s="187">
        <v>341</v>
      </c>
      <c r="O11" s="187">
        <v>21674</v>
      </c>
    </row>
    <row r="12" spans="1:15" ht="13.5" hidden="1">
      <c r="A12" s="66" t="s">
        <v>413</v>
      </c>
      <c r="B12" s="189"/>
      <c r="C12" s="71"/>
      <c r="D12" s="71"/>
      <c r="E12" s="71"/>
      <c r="F12" s="34"/>
      <c r="G12" s="34"/>
      <c r="H12" s="34"/>
      <c r="I12" s="34"/>
      <c r="J12" s="34"/>
      <c r="K12" s="34"/>
      <c r="L12" s="155">
        <f>SUM(M12:O12)</f>
        <v>23792</v>
      </c>
      <c r="M12" s="187">
        <v>2516</v>
      </c>
      <c r="N12" s="187">
        <v>308</v>
      </c>
      <c r="O12" s="187">
        <v>20968</v>
      </c>
    </row>
    <row r="13" spans="1:15" ht="13.5" hidden="1">
      <c r="A13" s="68" t="s">
        <v>324</v>
      </c>
      <c r="B13" s="189"/>
      <c r="C13" s="71"/>
      <c r="D13" s="71"/>
      <c r="E13" s="71"/>
      <c r="F13" s="155"/>
      <c r="G13" s="155"/>
      <c r="H13" s="155"/>
      <c r="I13" s="155"/>
      <c r="J13" s="155"/>
      <c r="K13" s="155"/>
      <c r="L13" s="155"/>
      <c r="M13" s="187"/>
      <c r="N13" s="187"/>
      <c r="O13" s="187"/>
    </row>
    <row r="14" spans="1:15" ht="13.5" hidden="1">
      <c r="A14" s="195" t="s">
        <v>69</v>
      </c>
      <c r="B14" s="196"/>
      <c r="C14" s="71"/>
      <c r="D14" s="71"/>
      <c r="E14" s="71"/>
      <c r="F14" s="155"/>
      <c r="G14" s="155"/>
      <c r="H14" s="155"/>
      <c r="I14" s="155"/>
      <c r="J14" s="155"/>
      <c r="K14" s="155"/>
      <c r="L14" s="155"/>
      <c r="M14" s="187"/>
      <c r="N14" s="187"/>
      <c r="O14" s="187"/>
    </row>
    <row r="15" spans="1:15" ht="13.5" hidden="1">
      <c r="A15" s="195" t="s">
        <v>70</v>
      </c>
      <c r="B15" s="196"/>
      <c r="C15" s="71"/>
      <c r="D15" s="71"/>
      <c r="E15" s="71"/>
      <c r="F15" s="155"/>
      <c r="G15" s="155"/>
      <c r="H15" s="155"/>
      <c r="I15" s="155"/>
      <c r="J15" s="155"/>
      <c r="K15" s="155"/>
      <c r="L15" s="155"/>
      <c r="M15" s="187"/>
      <c r="N15" s="187"/>
      <c r="O15" s="187"/>
    </row>
    <row r="16" spans="1:15" ht="13.5" hidden="1">
      <c r="A16" s="195" t="s">
        <v>71</v>
      </c>
      <c r="B16" s="196"/>
      <c r="C16" s="71"/>
      <c r="D16" s="71"/>
      <c r="E16" s="71"/>
      <c r="F16" s="155"/>
      <c r="G16" s="155"/>
      <c r="H16" s="155"/>
      <c r="I16" s="155"/>
      <c r="J16" s="155"/>
      <c r="K16" s="155"/>
      <c r="L16" s="155"/>
      <c r="M16" s="187"/>
      <c r="N16" s="187"/>
      <c r="O16" s="187"/>
    </row>
    <row r="17" spans="1:15" ht="13.5" hidden="1">
      <c r="A17" s="195" t="s">
        <v>72</v>
      </c>
      <c r="B17" s="196"/>
      <c r="C17" s="71"/>
      <c r="D17" s="71"/>
      <c r="E17" s="71"/>
      <c r="F17" s="155"/>
      <c r="G17" s="155"/>
      <c r="H17" s="155"/>
      <c r="I17" s="155"/>
      <c r="J17" s="155"/>
      <c r="K17" s="155"/>
      <c r="L17" s="155"/>
      <c r="M17" s="187"/>
      <c r="N17" s="187"/>
      <c r="O17" s="187"/>
    </row>
    <row r="18" spans="1:15" ht="13.5" hidden="1">
      <c r="A18" s="195" t="s">
        <v>73</v>
      </c>
      <c r="B18" s="196"/>
      <c r="C18" s="71"/>
      <c r="D18" s="71"/>
      <c r="E18" s="71"/>
      <c r="F18" s="155"/>
      <c r="G18" s="155"/>
      <c r="H18" s="155"/>
      <c r="I18" s="155"/>
      <c r="J18" s="155"/>
      <c r="K18" s="155"/>
      <c r="L18" s="155"/>
      <c r="M18" s="187"/>
      <c r="N18" s="187"/>
      <c r="O18" s="187"/>
    </row>
    <row r="19" spans="1:15" ht="13.5" hidden="1">
      <c r="A19" s="195" t="s">
        <v>74</v>
      </c>
      <c r="B19" s="196"/>
      <c r="C19" s="71"/>
      <c r="D19" s="71"/>
      <c r="E19" s="71"/>
      <c r="F19" s="155"/>
      <c r="G19" s="155"/>
      <c r="H19" s="155"/>
      <c r="I19" s="155"/>
      <c r="J19" s="155"/>
      <c r="K19" s="155"/>
      <c r="L19" s="155"/>
      <c r="M19" s="187"/>
      <c r="N19" s="187"/>
      <c r="O19" s="187"/>
    </row>
    <row r="20" spans="1:15" ht="13.5" hidden="1">
      <c r="A20" s="195" t="s">
        <v>75</v>
      </c>
      <c r="B20" s="196"/>
      <c r="C20" s="71"/>
      <c r="D20" s="71"/>
      <c r="E20" s="71"/>
      <c r="F20" s="155"/>
      <c r="G20" s="155"/>
      <c r="H20" s="155"/>
      <c r="I20" s="155"/>
      <c r="J20" s="155"/>
      <c r="K20" s="155"/>
      <c r="L20" s="155"/>
      <c r="M20" s="187"/>
      <c r="N20" s="187"/>
      <c r="O20" s="187"/>
    </row>
    <row r="21" spans="1:15" ht="13.5" hidden="1">
      <c r="A21" s="195" t="s">
        <v>76</v>
      </c>
      <c r="B21" s="196"/>
      <c r="C21" s="71"/>
      <c r="D21" s="71"/>
      <c r="E21" s="71"/>
      <c r="F21" s="155"/>
      <c r="G21" s="155"/>
      <c r="H21" s="155"/>
      <c r="I21" s="155"/>
      <c r="J21" s="155"/>
      <c r="K21" s="155"/>
      <c r="L21" s="155"/>
      <c r="M21" s="187"/>
      <c r="N21" s="187"/>
      <c r="O21" s="187"/>
    </row>
    <row r="22" spans="1:15" ht="13.5" hidden="1">
      <c r="A22" s="195" t="s">
        <v>77</v>
      </c>
      <c r="B22" s="196"/>
      <c r="C22" s="71"/>
      <c r="D22" s="71"/>
      <c r="E22" s="71"/>
      <c r="F22" s="155"/>
      <c r="G22" s="155"/>
      <c r="H22" s="155"/>
      <c r="I22" s="155"/>
      <c r="J22" s="155"/>
      <c r="K22" s="155"/>
      <c r="L22" s="155"/>
      <c r="M22" s="187"/>
      <c r="N22" s="187"/>
      <c r="O22" s="187"/>
    </row>
    <row r="23" spans="1:15" ht="13.5" hidden="1">
      <c r="A23" s="195" t="s">
        <v>78</v>
      </c>
      <c r="B23" s="196"/>
      <c r="C23" s="71"/>
      <c r="D23" s="71"/>
      <c r="E23" s="71"/>
      <c r="F23" s="155"/>
      <c r="G23" s="155"/>
      <c r="H23" s="155"/>
      <c r="I23" s="155"/>
      <c r="J23" s="155"/>
      <c r="K23" s="155"/>
      <c r="L23" s="155"/>
      <c r="M23" s="187"/>
      <c r="N23" s="187"/>
      <c r="O23" s="187"/>
    </row>
    <row r="24" spans="1:15" ht="13.5" hidden="1">
      <c r="A24" s="195" t="s">
        <v>79</v>
      </c>
      <c r="B24" s="196"/>
      <c r="C24" s="71"/>
      <c r="D24" s="71"/>
      <c r="E24" s="71"/>
      <c r="F24" s="155"/>
      <c r="G24" s="155"/>
      <c r="H24" s="155"/>
      <c r="I24" s="155"/>
      <c r="J24" s="155"/>
      <c r="K24" s="155"/>
      <c r="L24" s="155"/>
      <c r="M24" s="187"/>
      <c r="N24" s="187"/>
      <c r="O24" s="187"/>
    </row>
    <row r="25" spans="1:15" ht="13.5" hidden="1">
      <c r="A25" s="195" t="s">
        <v>80</v>
      </c>
      <c r="B25" s="196"/>
      <c r="C25" s="71"/>
      <c r="D25" s="71"/>
      <c r="E25" s="71"/>
      <c r="F25" s="155"/>
      <c r="G25" s="155"/>
      <c r="H25" s="155"/>
      <c r="I25" s="155"/>
      <c r="J25" s="155"/>
      <c r="K25" s="155"/>
      <c r="L25" s="155"/>
      <c r="M25" s="187"/>
      <c r="N25" s="187"/>
      <c r="O25" s="187"/>
    </row>
    <row r="26" spans="1:15" ht="13.5" hidden="1">
      <c r="A26" s="53"/>
      <c r="B26" s="189"/>
      <c r="C26" s="71"/>
      <c r="D26" s="71"/>
      <c r="E26" s="71"/>
      <c r="F26" s="155"/>
      <c r="G26" s="155"/>
      <c r="H26" s="155"/>
      <c r="I26" s="155"/>
      <c r="J26" s="155"/>
      <c r="K26" s="155"/>
      <c r="L26" s="155"/>
      <c r="M26" s="187"/>
      <c r="N26" s="187"/>
      <c r="O26" s="187"/>
    </row>
    <row r="27" spans="1:15" ht="13.5" hidden="1">
      <c r="A27" s="68" t="s">
        <v>325</v>
      </c>
      <c r="B27" s="189"/>
      <c r="C27" s="71"/>
      <c r="D27" s="71"/>
      <c r="E27" s="71"/>
      <c r="F27" s="155"/>
      <c r="G27" s="155"/>
      <c r="H27" s="155"/>
      <c r="I27" s="155"/>
      <c r="J27" s="155"/>
      <c r="K27" s="155"/>
      <c r="L27" s="155"/>
      <c r="M27" s="187"/>
      <c r="N27" s="187"/>
      <c r="O27" s="187"/>
    </row>
    <row r="28" spans="1:15" ht="13.5" hidden="1">
      <c r="A28" s="195" t="s">
        <v>69</v>
      </c>
      <c r="B28" s="196"/>
      <c r="C28" s="71"/>
      <c r="D28" s="71"/>
      <c r="E28" s="71"/>
      <c r="F28" s="155"/>
      <c r="G28" s="155"/>
      <c r="H28" s="155"/>
      <c r="I28" s="155"/>
      <c r="J28" s="155"/>
      <c r="K28" s="155"/>
      <c r="L28" s="155"/>
      <c r="M28" s="187"/>
      <c r="N28" s="187"/>
      <c r="O28" s="187"/>
    </row>
    <row r="29" spans="1:15" ht="13.5" hidden="1">
      <c r="A29" s="195" t="s">
        <v>70</v>
      </c>
      <c r="B29" s="196"/>
      <c r="C29" s="71"/>
      <c r="D29" s="71"/>
      <c r="E29" s="71"/>
      <c r="F29" s="155"/>
      <c r="G29" s="155"/>
      <c r="H29" s="155"/>
      <c r="I29" s="155"/>
      <c r="J29" s="155"/>
      <c r="K29" s="155"/>
      <c r="L29" s="155"/>
      <c r="M29" s="187"/>
      <c r="N29" s="187"/>
      <c r="O29" s="187"/>
    </row>
    <row r="30" spans="1:15" ht="13.5" hidden="1">
      <c r="A30" s="195" t="s">
        <v>71</v>
      </c>
      <c r="B30" s="196"/>
      <c r="C30" s="71"/>
      <c r="D30" s="71"/>
      <c r="E30" s="71"/>
      <c r="F30" s="155"/>
      <c r="G30" s="155"/>
      <c r="H30" s="155"/>
      <c r="I30" s="155"/>
      <c r="J30" s="155"/>
      <c r="K30" s="155"/>
      <c r="L30" s="155"/>
      <c r="M30" s="187"/>
      <c r="N30" s="187"/>
      <c r="O30" s="187"/>
    </row>
    <row r="31" spans="1:15" ht="13.5" hidden="1">
      <c r="A31" s="195" t="s">
        <v>72</v>
      </c>
      <c r="B31" s="196"/>
      <c r="C31" s="71"/>
      <c r="D31" s="71"/>
      <c r="E31" s="71"/>
      <c r="F31" s="155"/>
      <c r="G31" s="155"/>
      <c r="H31" s="155"/>
      <c r="I31" s="155"/>
      <c r="J31" s="155"/>
      <c r="K31" s="155"/>
      <c r="L31" s="155"/>
      <c r="M31" s="187"/>
      <c r="N31" s="187"/>
      <c r="O31" s="187"/>
    </row>
    <row r="32" spans="1:15" ht="13.5" hidden="1">
      <c r="A32" s="195" t="s">
        <v>73</v>
      </c>
      <c r="B32" s="196"/>
      <c r="C32" s="71"/>
      <c r="D32" s="71"/>
      <c r="E32" s="71"/>
      <c r="F32" s="155"/>
      <c r="G32" s="155"/>
      <c r="H32" s="155"/>
      <c r="I32" s="155"/>
      <c r="J32" s="155"/>
      <c r="K32" s="155"/>
      <c r="L32" s="155"/>
      <c r="M32" s="187"/>
      <c r="N32" s="187"/>
      <c r="O32" s="187"/>
    </row>
    <row r="33" spans="1:15" ht="13.5" hidden="1">
      <c r="A33" s="195" t="s">
        <v>74</v>
      </c>
      <c r="B33" s="196"/>
      <c r="C33" s="71"/>
      <c r="D33" s="71"/>
      <c r="E33" s="71"/>
      <c r="F33" s="155"/>
      <c r="G33" s="155"/>
      <c r="H33" s="155"/>
      <c r="I33" s="155"/>
      <c r="J33" s="155"/>
      <c r="K33" s="155"/>
      <c r="L33" s="155"/>
      <c r="M33" s="187"/>
      <c r="N33" s="187"/>
      <c r="O33" s="187"/>
    </row>
    <row r="34" spans="1:15" ht="13.5" hidden="1">
      <c r="A34" s="195" t="s">
        <v>75</v>
      </c>
      <c r="B34" s="196"/>
      <c r="C34" s="71"/>
      <c r="D34" s="71"/>
      <c r="E34" s="71"/>
      <c r="F34" s="155"/>
      <c r="G34" s="155"/>
      <c r="H34" s="155"/>
      <c r="I34" s="155"/>
      <c r="J34" s="155"/>
      <c r="K34" s="155"/>
      <c r="L34" s="155"/>
      <c r="M34" s="187"/>
      <c r="N34" s="187"/>
      <c r="O34" s="187"/>
    </row>
    <row r="35" spans="1:15" ht="13.5" hidden="1">
      <c r="A35" s="195" t="s">
        <v>76</v>
      </c>
      <c r="B35" s="196"/>
      <c r="C35" s="71"/>
      <c r="D35" s="71"/>
      <c r="E35" s="71"/>
      <c r="F35" s="155"/>
      <c r="G35" s="155"/>
      <c r="H35" s="155"/>
      <c r="I35" s="155"/>
      <c r="J35" s="155"/>
      <c r="K35" s="155"/>
      <c r="L35" s="155"/>
      <c r="M35" s="187"/>
      <c r="N35" s="187"/>
      <c r="O35" s="187"/>
    </row>
    <row r="36" spans="1:15" ht="13.5" hidden="1">
      <c r="A36" s="195" t="s">
        <v>77</v>
      </c>
      <c r="B36" s="196"/>
      <c r="C36" s="71"/>
      <c r="D36" s="71"/>
      <c r="E36" s="71"/>
      <c r="F36" s="155"/>
      <c r="G36" s="155"/>
      <c r="H36" s="155"/>
      <c r="I36" s="155"/>
      <c r="J36" s="155"/>
      <c r="K36" s="155"/>
      <c r="L36" s="155"/>
      <c r="M36" s="187"/>
      <c r="N36" s="187"/>
      <c r="O36" s="187"/>
    </row>
    <row r="37" spans="1:15" ht="13.5" hidden="1">
      <c r="A37" s="195" t="s">
        <v>333</v>
      </c>
      <c r="B37" s="196"/>
      <c r="C37" s="71"/>
      <c r="D37" s="71"/>
      <c r="E37" s="71"/>
      <c r="F37" s="155"/>
      <c r="G37" s="155"/>
      <c r="H37" s="155"/>
      <c r="I37" s="155"/>
      <c r="J37" s="155"/>
      <c r="K37" s="155"/>
      <c r="L37" s="155"/>
      <c r="M37" s="187"/>
      <c r="N37" s="187"/>
      <c r="O37" s="187"/>
    </row>
    <row r="38" spans="1:15" ht="13.5" hidden="1">
      <c r="A38" s="195" t="s">
        <v>334</v>
      </c>
      <c r="B38" s="196"/>
      <c r="C38" s="71"/>
      <c r="D38" s="71"/>
      <c r="E38" s="71"/>
      <c r="F38" s="155"/>
      <c r="G38" s="155"/>
      <c r="H38" s="155"/>
      <c r="I38" s="155"/>
      <c r="J38" s="155"/>
      <c r="K38" s="155"/>
      <c r="L38" s="155"/>
      <c r="M38" s="187"/>
      <c r="N38" s="187"/>
      <c r="O38" s="187"/>
    </row>
    <row r="39" spans="1:15" ht="13.5" hidden="1">
      <c r="A39" s="195" t="s">
        <v>335</v>
      </c>
      <c r="B39" s="196"/>
      <c r="C39" s="71"/>
      <c r="D39" s="71"/>
      <c r="E39" s="71"/>
      <c r="F39" s="155"/>
      <c r="G39" s="155"/>
      <c r="H39" s="155"/>
      <c r="I39" s="155"/>
      <c r="J39" s="155"/>
      <c r="K39" s="155"/>
      <c r="L39" s="155"/>
      <c r="M39" s="187"/>
      <c r="N39" s="187"/>
      <c r="O39" s="187"/>
    </row>
    <row r="40" spans="1:15" ht="13.5" hidden="1">
      <c r="A40" s="53"/>
      <c r="B40" s="189"/>
      <c r="C40" s="197" t="s">
        <v>37</v>
      </c>
      <c r="D40" s="71"/>
      <c r="E40" s="198"/>
      <c r="F40" s="198"/>
      <c r="G40" s="198"/>
      <c r="H40" s="198"/>
      <c r="I40" s="198"/>
      <c r="J40" s="198"/>
      <c r="K40" s="198"/>
      <c r="L40" s="198"/>
      <c r="M40" s="187"/>
      <c r="N40" s="187"/>
      <c r="O40" s="187"/>
    </row>
    <row r="41" spans="1:15" ht="15" customHeight="1" hidden="1">
      <c r="A41" s="68" t="s">
        <v>326</v>
      </c>
      <c r="B41" s="189"/>
      <c r="C41" s="199"/>
      <c r="D41" s="71"/>
      <c r="E41" s="155"/>
      <c r="F41" s="155"/>
      <c r="G41" s="155"/>
      <c r="H41" s="155"/>
      <c r="I41" s="155"/>
      <c r="J41" s="155"/>
      <c r="K41" s="155"/>
      <c r="L41" s="155"/>
      <c r="M41" s="155"/>
      <c r="N41" s="155"/>
      <c r="O41" s="155"/>
    </row>
    <row r="42" spans="1:15" ht="13.5" hidden="1">
      <c r="A42" s="195" t="s">
        <v>69</v>
      </c>
      <c r="B42" s="196"/>
      <c r="C42" s="199"/>
      <c r="D42" s="71"/>
      <c r="E42" s="155"/>
      <c r="F42" s="155"/>
      <c r="G42" s="155"/>
      <c r="H42" s="155"/>
      <c r="I42" s="155"/>
      <c r="J42" s="155"/>
      <c r="K42" s="155"/>
      <c r="L42" s="155"/>
      <c r="M42" s="187"/>
      <c r="N42" s="187"/>
      <c r="O42" s="187"/>
    </row>
    <row r="43" spans="1:15" ht="13.5" hidden="1">
      <c r="A43" s="195" t="s">
        <v>70</v>
      </c>
      <c r="B43" s="196"/>
      <c r="C43" s="199"/>
      <c r="D43" s="71"/>
      <c r="E43" s="155"/>
      <c r="F43" s="155"/>
      <c r="G43" s="155"/>
      <c r="H43" s="155"/>
      <c r="I43" s="155"/>
      <c r="J43" s="155"/>
      <c r="K43" s="155"/>
      <c r="L43" s="155"/>
      <c r="M43" s="187"/>
      <c r="N43" s="187"/>
      <c r="O43" s="187"/>
    </row>
    <row r="44" spans="1:15" ht="13.5" hidden="1">
      <c r="A44" s="195" t="s">
        <v>71</v>
      </c>
      <c r="B44" s="196"/>
      <c r="C44" s="199"/>
      <c r="D44" s="71"/>
      <c r="E44" s="155"/>
      <c r="F44" s="155"/>
      <c r="G44" s="155"/>
      <c r="H44" s="155"/>
      <c r="I44" s="155"/>
      <c r="J44" s="155"/>
      <c r="K44" s="155"/>
      <c r="L44" s="155"/>
      <c r="M44" s="187"/>
      <c r="N44" s="187"/>
      <c r="O44" s="187"/>
    </row>
    <row r="45" spans="1:15" ht="13.5" hidden="1">
      <c r="A45" s="195" t="s">
        <v>72</v>
      </c>
      <c r="B45" s="196"/>
      <c r="C45" s="199"/>
      <c r="D45" s="71"/>
      <c r="E45" s="155"/>
      <c r="F45" s="155"/>
      <c r="G45" s="155"/>
      <c r="H45" s="155"/>
      <c r="I45" s="155"/>
      <c r="J45" s="155"/>
      <c r="K45" s="155"/>
      <c r="L45" s="155"/>
      <c r="M45" s="187"/>
      <c r="N45" s="187"/>
      <c r="O45" s="187"/>
    </row>
    <row r="46" spans="1:15" ht="13.5" hidden="1">
      <c r="A46" s="195" t="s">
        <v>73</v>
      </c>
      <c r="B46" s="196"/>
      <c r="C46" s="199"/>
      <c r="D46" s="71"/>
      <c r="E46" s="155"/>
      <c r="F46" s="155"/>
      <c r="G46" s="155"/>
      <c r="H46" s="155"/>
      <c r="I46" s="155"/>
      <c r="J46" s="155"/>
      <c r="K46" s="155"/>
      <c r="L46" s="155"/>
      <c r="M46" s="187"/>
      <c r="N46" s="187"/>
      <c r="O46" s="187"/>
    </row>
    <row r="47" spans="1:15" ht="13.5" hidden="1">
      <c r="A47" s="195" t="s">
        <v>74</v>
      </c>
      <c r="B47" s="196"/>
      <c r="C47" s="199"/>
      <c r="D47" s="71"/>
      <c r="E47" s="155"/>
      <c r="F47" s="155"/>
      <c r="G47" s="155"/>
      <c r="H47" s="155"/>
      <c r="I47" s="155"/>
      <c r="J47" s="155"/>
      <c r="K47" s="155"/>
      <c r="L47" s="155"/>
      <c r="M47" s="187"/>
      <c r="N47" s="187"/>
      <c r="O47" s="187"/>
    </row>
    <row r="48" spans="1:15" ht="13.5" hidden="1">
      <c r="A48" s="195" t="s">
        <v>75</v>
      </c>
      <c r="B48" s="196"/>
      <c r="C48" s="199"/>
      <c r="D48" s="71"/>
      <c r="E48" s="155"/>
      <c r="F48" s="155"/>
      <c r="G48" s="155"/>
      <c r="H48" s="155"/>
      <c r="I48" s="155"/>
      <c r="J48" s="155"/>
      <c r="K48" s="155"/>
      <c r="L48" s="155"/>
      <c r="M48" s="187"/>
      <c r="N48" s="187"/>
      <c r="O48" s="187"/>
    </row>
    <row r="49" spans="1:15" ht="13.5" hidden="1">
      <c r="A49" s="195" t="s">
        <v>76</v>
      </c>
      <c r="B49" s="196"/>
      <c r="C49" s="199"/>
      <c r="D49" s="71"/>
      <c r="E49" s="155"/>
      <c r="F49" s="155"/>
      <c r="G49" s="155"/>
      <c r="H49" s="155"/>
      <c r="I49" s="155"/>
      <c r="J49" s="155"/>
      <c r="K49" s="155"/>
      <c r="L49" s="155"/>
      <c r="M49" s="187"/>
      <c r="N49" s="187"/>
      <c r="O49" s="187"/>
    </row>
    <row r="50" spans="1:15" ht="13.5" hidden="1">
      <c r="A50" s="195" t="s">
        <v>77</v>
      </c>
      <c r="B50" s="196"/>
      <c r="C50" s="199"/>
      <c r="D50" s="71"/>
      <c r="E50" s="155"/>
      <c r="F50" s="155"/>
      <c r="G50" s="155"/>
      <c r="H50" s="155"/>
      <c r="I50" s="155"/>
      <c r="J50" s="155"/>
      <c r="K50" s="155"/>
      <c r="L50" s="155"/>
      <c r="M50" s="187"/>
      <c r="N50" s="187"/>
      <c r="O50" s="187"/>
    </row>
    <row r="51" spans="1:15" ht="13.5" hidden="1">
      <c r="A51" s="195" t="s">
        <v>333</v>
      </c>
      <c r="B51" s="196"/>
      <c r="C51" s="199"/>
      <c r="D51" s="71"/>
      <c r="E51" s="155"/>
      <c r="F51" s="155"/>
      <c r="G51" s="155"/>
      <c r="H51" s="155"/>
      <c r="I51" s="155"/>
      <c r="J51" s="155"/>
      <c r="K51" s="155"/>
      <c r="L51" s="155"/>
      <c r="M51" s="187"/>
      <c r="N51" s="187"/>
      <c r="O51" s="187"/>
    </row>
    <row r="52" spans="1:15" ht="13.5" hidden="1">
      <c r="A52" s="195" t="s">
        <v>334</v>
      </c>
      <c r="B52" s="196"/>
      <c r="C52" s="199"/>
      <c r="D52" s="71"/>
      <c r="E52" s="155"/>
      <c r="F52" s="155"/>
      <c r="G52" s="155"/>
      <c r="H52" s="155"/>
      <c r="I52" s="155"/>
      <c r="J52" s="155"/>
      <c r="K52" s="155"/>
      <c r="L52" s="155"/>
      <c r="M52" s="187"/>
      <c r="N52" s="187"/>
      <c r="O52" s="187"/>
    </row>
    <row r="53" spans="1:15" ht="13.5" hidden="1">
      <c r="A53" s="195" t="s">
        <v>335</v>
      </c>
      <c r="B53" s="196"/>
      <c r="C53" s="199"/>
      <c r="D53" s="71"/>
      <c r="E53" s="155"/>
      <c r="F53" s="155"/>
      <c r="G53" s="155"/>
      <c r="H53" s="155"/>
      <c r="I53" s="155"/>
      <c r="J53" s="155"/>
      <c r="K53" s="155"/>
      <c r="L53" s="155"/>
      <c r="M53" s="187"/>
      <c r="N53" s="187"/>
      <c r="O53" s="187"/>
    </row>
    <row r="54" spans="1:15" ht="13.5" hidden="1">
      <c r="A54" s="195"/>
      <c r="B54" s="196"/>
      <c r="C54" s="199"/>
      <c r="D54" s="71"/>
      <c r="E54" s="155"/>
      <c r="F54" s="155"/>
      <c r="G54" s="155"/>
      <c r="H54" s="155"/>
      <c r="I54" s="155"/>
      <c r="J54" s="155"/>
      <c r="K54" s="155"/>
      <c r="L54" s="155"/>
      <c r="M54" s="187"/>
      <c r="N54" s="187"/>
      <c r="O54" s="187"/>
    </row>
    <row r="55" spans="1:15" ht="13.5" hidden="1">
      <c r="A55" s="68" t="s">
        <v>348</v>
      </c>
      <c r="B55" s="196"/>
      <c r="C55" s="199"/>
      <c r="D55" s="71"/>
      <c r="E55" s="155"/>
      <c r="F55" s="155"/>
      <c r="G55" s="155"/>
      <c r="H55" s="155"/>
      <c r="I55" s="155"/>
      <c r="J55" s="155"/>
      <c r="K55" s="155"/>
      <c r="L55" s="155"/>
      <c r="M55" s="187"/>
      <c r="N55" s="187"/>
      <c r="O55" s="187"/>
    </row>
    <row r="56" spans="1:15" ht="13.5" hidden="1">
      <c r="A56" s="195" t="s">
        <v>69</v>
      </c>
      <c r="B56" s="196"/>
      <c r="C56" s="199"/>
      <c r="D56" s="71"/>
      <c r="E56" s="155"/>
      <c r="F56" s="155"/>
      <c r="G56" s="155"/>
      <c r="H56" s="155"/>
      <c r="I56" s="155"/>
      <c r="J56" s="155"/>
      <c r="K56" s="155"/>
      <c r="L56" s="155"/>
      <c r="M56" s="187"/>
      <c r="N56" s="187"/>
      <c r="O56" s="187"/>
    </row>
    <row r="57" spans="1:15" ht="13.5" hidden="1">
      <c r="A57" s="195" t="s">
        <v>70</v>
      </c>
      <c r="B57" s="196"/>
      <c r="C57" s="199"/>
      <c r="D57" s="71"/>
      <c r="E57" s="155"/>
      <c r="F57" s="155"/>
      <c r="G57" s="155"/>
      <c r="H57" s="155"/>
      <c r="I57" s="155"/>
      <c r="J57" s="155"/>
      <c r="K57" s="155"/>
      <c r="L57" s="155"/>
      <c r="M57" s="187"/>
      <c r="N57" s="187"/>
      <c r="O57" s="187"/>
    </row>
    <row r="58" spans="1:15" ht="13.5" hidden="1">
      <c r="A58" s="195" t="s">
        <v>71</v>
      </c>
      <c r="B58" s="196"/>
      <c r="C58" s="199"/>
      <c r="D58" s="71"/>
      <c r="E58" s="155"/>
      <c r="F58" s="155"/>
      <c r="G58" s="155"/>
      <c r="H58" s="155"/>
      <c r="I58" s="155"/>
      <c r="J58" s="155"/>
      <c r="K58" s="155"/>
      <c r="L58" s="155"/>
      <c r="M58" s="187"/>
      <c r="N58" s="187"/>
      <c r="O58" s="187"/>
    </row>
    <row r="59" spans="1:15" ht="13.5" hidden="1">
      <c r="A59" s="195" t="s">
        <v>72</v>
      </c>
      <c r="B59" s="196"/>
      <c r="C59" s="199"/>
      <c r="D59" s="71"/>
      <c r="E59" s="155"/>
      <c r="F59" s="155"/>
      <c r="G59" s="155"/>
      <c r="H59" s="155"/>
      <c r="I59" s="155"/>
      <c r="J59" s="155"/>
      <c r="K59" s="155"/>
      <c r="L59" s="155"/>
      <c r="M59" s="187"/>
      <c r="N59" s="187"/>
      <c r="O59" s="187"/>
    </row>
    <row r="60" spans="1:15" ht="13.5" hidden="1">
      <c r="A60" s="195" t="s">
        <v>73</v>
      </c>
      <c r="B60" s="196"/>
      <c r="C60" s="199"/>
      <c r="D60" s="71"/>
      <c r="E60" s="155"/>
      <c r="F60" s="155"/>
      <c r="G60" s="155"/>
      <c r="H60" s="155"/>
      <c r="I60" s="155"/>
      <c r="J60" s="155"/>
      <c r="K60" s="155"/>
      <c r="L60" s="155"/>
      <c r="M60" s="187"/>
      <c r="N60" s="187"/>
      <c r="O60" s="187"/>
    </row>
    <row r="61" spans="1:15" ht="13.5" hidden="1">
      <c r="A61" s="195" t="s">
        <v>74</v>
      </c>
      <c r="B61" s="196"/>
      <c r="C61" s="199"/>
      <c r="D61" s="71"/>
      <c r="E61" s="155"/>
      <c r="F61" s="155"/>
      <c r="G61" s="155"/>
      <c r="H61" s="155"/>
      <c r="I61" s="155"/>
      <c r="J61" s="155"/>
      <c r="K61" s="155"/>
      <c r="L61" s="155"/>
      <c r="M61" s="187"/>
      <c r="N61" s="187"/>
      <c r="O61" s="187"/>
    </row>
    <row r="62" spans="1:15" ht="13.5" hidden="1">
      <c r="A62" s="195" t="s">
        <v>75</v>
      </c>
      <c r="B62" s="196"/>
      <c r="C62" s="199"/>
      <c r="D62" s="71"/>
      <c r="E62" s="155"/>
      <c r="F62" s="155"/>
      <c r="G62" s="155"/>
      <c r="H62" s="155"/>
      <c r="I62" s="155"/>
      <c r="J62" s="155"/>
      <c r="K62" s="155"/>
      <c r="L62" s="155"/>
      <c r="M62" s="187"/>
      <c r="N62" s="187"/>
      <c r="O62" s="187"/>
    </row>
    <row r="63" spans="1:15" ht="13.5" hidden="1">
      <c r="A63" s="195" t="s">
        <v>76</v>
      </c>
      <c r="B63" s="196"/>
      <c r="C63" s="199"/>
      <c r="D63" s="71"/>
      <c r="E63" s="155"/>
      <c r="F63" s="155"/>
      <c r="G63" s="155"/>
      <c r="H63" s="155"/>
      <c r="I63" s="155"/>
      <c r="J63" s="155"/>
      <c r="K63" s="155"/>
      <c r="L63" s="155"/>
      <c r="M63" s="187"/>
      <c r="N63" s="187"/>
      <c r="O63" s="187"/>
    </row>
    <row r="64" spans="1:15" ht="13.5" hidden="1">
      <c r="A64" s="195" t="s">
        <v>77</v>
      </c>
      <c r="B64" s="196"/>
      <c r="C64" s="199"/>
      <c r="D64" s="71"/>
      <c r="E64" s="155"/>
      <c r="F64" s="155"/>
      <c r="G64" s="155"/>
      <c r="H64" s="155"/>
      <c r="I64" s="155"/>
      <c r="J64" s="155"/>
      <c r="K64" s="155"/>
      <c r="L64" s="155"/>
      <c r="M64" s="187"/>
      <c r="N64" s="187"/>
      <c r="O64" s="187"/>
    </row>
    <row r="65" spans="1:15" ht="13.5" hidden="1">
      <c r="A65" s="195" t="s">
        <v>333</v>
      </c>
      <c r="B65" s="196"/>
      <c r="C65" s="199"/>
      <c r="D65" s="71"/>
      <c r="E65" s="155"/>
      <c r="F65" s="155"/>
      <c r="G65" s="155"/>
      <c r="H65" s="155"/>
      <c r="I65" s="155"/>
      <c r="J65" s="155"/>
      <c r="K65" s="155"/>
      <c r="L65" s="155"/>
      <c r="M65" s="187"/>
      <c r="N65" s="187"/>
      <c r="O65" s="187"/>
    </row>
    <row r="66" spans="1:15" ht="13.5" hidden="1">
      <c r="A66" s="195" t="s">
        <v>334</v>
      </c>
      <c r="B66" s="196"/>
      <c r="C66" s="199"/>
      <c r="D66" s="71"/>
      <c r="E66" s="155"/>
      <c r="F66" s="155"/>
      <c r="G66" s="155"/>
      <c r="H66" s="155"/>
      <c r="I66" s="155"/>
      <c r="J66" s="155"/>
      <c r="K66" s="155"/>
      <c r="L66" s="155"/>
      <c r="M66" s="187"/>
      <c r="N66" s="187"/>
      <c r="O66" s="187"/>
    </row>
    <row r="67" spans="1:15" ht="13.5" hidden="1">
      <c r="A67" s="195" t="s">
        <v>335</v>
      </c>
      <c r="B67" s="196"/>
      <c r="C67" s="199"/>
      <c r="D67" s="71"/>
      <c r="E67" s="155"/>
      <c r="F67" s="155"/>
      <c r="G67" s="155"/>
      <c r="H67" s="155"/>
      <c r="I67" s="155"/>
      <c r="J67" s="155"/>
      <c r="K67" s="155"/>
      <c r="L67" s="155"/>
      <c r="M67" s="187"/>
      <c r="N67" s="187"/>
      <c r="O67" s="187"/>
    </row>
    <row r="68" spans="1:15" ht="13.5" hidden="1">
      <c r="A68" s="200"/>
      <c r="B68" s="196"/>
      <c r="C68" s="199"/>
      <c r="D68" s="71"/>
      <c r="E68" s="155"/>
      <c r="F68" s="155"/>
      <c r="G68" s="155"/>
      <c r="H68" s="155"/>
      <c r="I68" s="155"/>
      <c r="J68" s="155"/>
      <c r="K68" s="155"/>
      <c r="L68" s="155"/>
      <c r="M68" s="187"/>
      <c r="N68" s="187"/>
      <c r="O68" s="187"/>
    </row>
    <row r="69" spans="1:15" ht="13.5" hidden="1">
      <c r="A69" s="66" t="s">
        <v>441</v>
      </c>
      <c r="B69" s="196"/>
      <c r="C69" s="199"/>
      <c r="D69" s="71"/>
      <c r="E69" s="155"/>
      <c r="F69" s="155"/>
      <c r="G69" s="155"/>
      <c r="H69" s="155"/>
      <c r="I69" s="155"/>
      <c r="J69" s="155"/>
      <c r="K69" s="155"/>
      <c r="L69" s="155">
        <f aca="true" t="shared" si="0" ref="L69:L82">SUM(M69:O69)</f>
        <v>22509</v>
      </c>
      <c r="M69" s="187">
        <v>2569</v>
      </c>
      <c r="N69" s="187">
        <v>220</v>
      </c>
      <c r="O69" s="187">
        <v>19720</v>
      </c>
    </row>
    <row r="70" spans="1:15" ht="13.5" hidden="1">
      <c r="A70" s="195" t="s">
        <v>69</v>
      </c>
      <c r="B70" s="196"/>
      <c r="C70" s="199"/>
      <c r="D70" s="71"/>
      <c r="E70" s="155"/>
      <c r="F70" s="155"/>
      <c r="G70" s="155"/>
      <c r="H70" s="155"/>
      <c r="I70" s="155"/>
      <c r="J70" s="155"/>
      <c r="K70" s="155"/>
      <c r="L70" s="155">
        <f t="shared" si="0"/>
        <v>0</v>
      </c>
      <c r="M70" s="187"/>
      <c r="N70" s="187"/>
      <c r="O70" s="187"/>
    </row>
    <row r="71" spans="1:15" ht="13.5" hidden="1">
      <c r="A71" s="195" t="s">
        <v>70</v>
      </c>
      <c r="B71" s="196"/>
      <c r="C71" s="199"/>
      <c r="D71" s="71"/>
      <c r="E71" s="155"/>
      <c r="F71" s="155"/>
      <c r="G71" s="155"/>
      <c r="H71" s="155"/>
      <c r="I71" s="155"/>
      <c r="J71" s="155"/>
      <c r="K71" s="155"/>
      <c r="L71" s="155">
        <f t="shared" si="0"/>
        <v>0</v>
      </c>
      <c r="M71" s="187"/>
      <c r="N71" s="187"/>
      <c r="O71" s="187"/>
    </row>
    <row r="72" spans="1:15" ht="13.5" hidden="1">
      <c r="A72" s="195" t="s">
        <v>71</v>
      </c>
      <c r="B72" s="196"/>
      <c r="C72" s="199"/>
      <c r="D72" s="71"/>
      <c r="E72" s="155"/>
      <c r="F72" s="155"/>
      <c r="G72" s="155"/>
      <c r="H72" s="155"/>
      <c r="I72" s="155"/>
      <c r="J72" s="155"/>
      <c r="K72" s="155"/>
      <c r="L72" s="155">
        <f t="shared" si="0"/>
        <v>0</v>
      </c>
      <c r="M72" s="187"/>
      <c r="N72" s="187"/>
      <c r="O72" s="187"/>
    </row>
    <row r="73" spans="1:15" ht="13.5" hidden="1">
      <c r="A73" s="195" t="s">
        <v>72</v>
      </c>
      <c r="B73" s="196"/>
      <c r="C73" s="199"/>
      <c r="D73" s="71"/>
      <c r="E73" s="155"/>
      <c r="F73" s="155"/>
      <c r="G73" s="155"/>
      <c r="H73" s="155"/>
      <c r="I73" s="155"/>
      <c r="J73" s="155"/>
      <c r="K73" s="155"/>
      <c r="L73" s="155">
        <f t="shared" si="0"/>
        <v>0</v>
      </c>
      <c r="M73" s="187"/>
      <c r="N73" s="187"/>
      <c r="O73" s="187"/>
    </row>
    <row r="74" spans="1:15" ht="13.5" hidden="1">
      <c r="A74" s="195" t="s">
        <v>73</v>
      </c>
      <c r="B74" s="196"/>
      <c r="C74" s="199"/>
      <c r="D74" s="71"/>
      <c r="E74" s="155"/>
      <c r="F74" s="155"/>
      <c r="G74" s="155"/>
      <c r="H74" s="155"/>
      <c r="I74" s="155"/>
      <c r="J74" s="155"/>
      <c r="K74" s="155"/>
      <c r="L74" s="155">
        <f t="shared" si="0"/>
        <v>0</v>
      </c>
      <c r="M74" s="187"/>
      <c r="N74" s="187"/>
      <c r="O74" s="187"/>
    </row>
    <row r="75" spans="1:15" ht="13.5" hidden="1">
      <c r="A75" s="195" t="s">
        <v>74</v>
      </c>
      <c r="B75" s="196"/>
      <c r="C75" s="199"/>
      <c r="D75" s="71"/>
      <c r="E75" s="155"/>
      <c r="F75" s="155"/>
      <c r="G75" s="155"/>
      <c r="H75" s="155"/>
      <c r="I75" s="155"/>
      <c r="J75" s="155"/>
      <c r="K75" s="155"/>
      <c r="L75" s="155">
        <f t="shared" si="0"/>
        <v>0</v>
      </c>
      <c r="M75" s="187"/>
      <c r="N75" s="187"/>
      <c r="O75" s="187"/>
    </row>
    <row r="76" spans="1:15" ht="13.5" hidden="1">
      <c r="A76" s="195" t="s">
        <v>75</v>
      </c>
      <c r="B76" s="196"/>
      <c r="C76" s="199"/>
      <c r="D76" s="71"/>
      <c r="E76" s="155"/>
      <c r="F76" s="155"/>
      <c r="G76" s="155"/>
      <c r="H76" s="155"/>
      <c r="I76" s="155"/>
      <c r="J76" s="155"/>
      <c r="K76" s="155"/>
      <c r="L76" s="155">
        <f t="shared" si="0"/>
        <v>0</v>
      </c>
      <c r="M76" s="187"/>
      <c r="N76" s="187"/>
      <c r="O76" s="187"/>
    </row>
    <row r="77" spans="1:15" ht="13.5" hidden="1">
      <c r="A77" s="195" t="s">
        <v>76</v>
      </c>
      <c r="B77" s="196"/>
      <c r="C77" s="199"/>
      <c r="D77" s="71"/>
      <c r="E77" s="155"/>
      <c r="F77" s="155"/>
      <c r="G77" s="155"/>
      <c r="H77" s="155"/>
      <c r="I77" s="155"/>
      <c r="J77" s="155"/>
      <c r="K77" s="155"/>
      <c r="L77" s="155">
        <f t="shared" si="0"/>
        <v>0</v>
      </c>
      <c r="M77" s="187"/>
      <c r="N77" s="187"/>
      <c r="O77" s="187"/>
    </row>
    <row r="78" spans="1:15" ht="13.5" hidden="1">
      <c r="A78" s="195" t="s">
        <v>77</v>
      </c>
      <c r="B78" s="196"/>
      <c r="C78" s="199"/>
      <c r="D78" s="71"/>
      <c r="E78" s="155"/>
      <c r="F78" s="155"/>
      <c r="G78" s="155"/>
      <c r="H78" s="155"/>
      <c r="I78" s="155"/>
      <c r="J78" s="155"/>
      <c r="K78" s="155"/>
      <c r="L78" s="155">
        <f t="shared" si="0"/>
        <v>0</v>
      </c>
      <c r="M78" s="187"/>
      <c r="N78" s="187"/>
      <c r="O78" s="187"/>
    </row>
    <row r="79" spans="1:15" ht="13.5" hidden="1">
      <c r="A79" s="195" t="s">
        <v>333</v>
      </c>
      <c r="B79" s="196"/>
      <c r="C79" s="199"/>
      <c r="D79" s="71"/>
      <c r="E79" s="155"/>
      <c r="F79" s="155"/>
      <c r="G79" s="155"/>
      <c r="H79" s="155"/>
      <c r="I79" s="155"/>
      <c r="J79" s="155"/>
      <c r="K79" s="155"/>
      <c r="L79" s="155">
        <f t="shared" si="0"/>
        <v>0</v>
      </c>
      <c r="M79" s="187"/>
      <c r="N79" s="187"/>
      <c r="O79" s="187"/>
    </row>
    <row r="80" spans="1:15" ht="13.5" hidden="1">
      <c r="A80" s="195" t="s">
        <v>334</v>
      </c>
      <c r="B80" s="196"/>
      <c r="C80" s="199"/>
      <c r="D80" s="71"/>
      <c r="E80" s="155"/>
      <c r="F80" s="155"/>
      <c r="G80" s="155"/>
      <c r="H80" s="155"/>
      <c r="I80" s="155"/>
      <c r="J80" s="155"/>
      <c r="K80" s="155"/>
      <c r="L80" s="155">
        <f t="shared" si="0"/>
        <v>0</v>
      </c>
      <c r="M80" s="187"/>
      <c r="N80" s="187"/>
      <c r="O80" s="187"/>
    </row>
    <row r="81" spans="1:15" ht="13.5" hidden="1">
      <c r="A81" s="195" t="s">
        <v>335</v>
      </c>
      <c r="B81" s="196"/>
      <c r="C81" s="199"/>
      <c r="D81" s="71"/>
      <c r="E81" s="155"/>
      <c r="F81" s="155"/>
      <c r="G81" s="155"/>
      <c r="H81" s="155"/>
      <c r="I81" s="155"/>
      <c r="J81" s="155"/>
      <c r="K81" s="155"/>
      <c r="L81" s="155">
        <f t="shared" si="0"/>
        <v>0</v>
      </c>
      <c r="M81" s="187"/>
      <c r="N81" s="187"/>
      <c r="O81" s="187"/>
    </row>
    <row r="82" spans="1:15" ht="13.5">
      <c r="A82" s="66" t="s">
        <v>482</v>
      </c>
      <c r="B82" s="196"/>
      <c r="C82" s="199"/>
      <c r="D82" s="71"/>
      <c r="E82" s="155"/>
      <c r="F82" s="155"/>
      <c r="G82" s="155"/>
      <c r="H82" s="155"/>
      <c r="I82" s="155"/>
      <c r="J82" s="155"/>
      <c r="K82" s="155"/>
      <c r="L82" s="155">
        <f t="shared" si="0"/>
        <v>22036</v>
      </c>
      <c r="M82" s="187">
        <v>2481</v>
      </c>
      <c r="N82" s="187">
        <v>260</v>
      </c>
      <c r="O82" s="187">
        <v>19295</v>
      </c>
    </row>
    <row r="83" spans="1:15" ht="13.5" hidden="1">
      <c r="A83" s="195" t="s">
        <v>69</v>
      </c>
      <c r="B83" s="196"/>
      <c r="C83" s="199"/>
      <c r="D83" s="71"/>
      <c r="E83" s="155"/>
      <c r="F83" s="155"/>
      <c r="G83" s="155"/>
      <c r="H83" s="155"/>
      <c r="I83" s="155"/>
      <c r="J83" s="155"/>
      <c r="K83" s="155"/>
      <c r="L83" s="155">
        <f aca="true" t="shared" si="1" ref="L83:L94">SUM(M83:O83)</f>
        <v>557</v>
      </c>
      <c r="M83" s="187">
        <v>140</v>
      </c>
      <c r="N83" s="187">
        <v>5</v>
      </c>
      <c r="O83" s="187">
        <v>412</v>
      </c>
    </row>
    <row r="84" spans="1:15" ht="13.5" hidden="1">
      <c r="A84" s="195" t="s">
        <v>70</v>
      </c>
      <c r="B84" s="196"/>
      <c r="C84" s="199"/>
      <c r="D84" s="71"/>
      <c r="E84" s="155"/>
      <c r="F84" s="155"/>
      <c r="G84" s="155"/>
      <c r="H84" s="155"/>
      <c r="I84" s="155"/>
      <c r="J84" s="155"/>
      <c r="K84" s="155"/>
      <c r="L84" s="155">
        <f t="shared" si="1"/>
        <v>379</v>
      </c>
      <c r="M84" s="187">
        <v>55</v>
      </c>
      <c r="N84" s="187">
        <v>1</v>
      </c>
      <c r="O84" s="187">
        <v>323</v>
      </c>
    </row>
    <row r="85" spans="1:15" ht="13.5" hidden="1">
      <c r="A85" s="195" t="s">
        <v>71</v>
      </c>
      <c r="B85" s="196"/>
      <c r="C85" s="199"/>
      <c r="D85" s="71"/>
      <c r="E85" s="155"/>
      <c r="F85" s="155"/>
      <c r="G85" s="155"/>
      <c r="H85" s="155"/>
      <c r="I85" s="155"/>
      <c r="J85" s="155"/>
      <c r="K85" s="155"/>
      <c r="L85" s="155">
        <f t="shared" si="1"/>
        <v>2507</v>
      </c>
      <c r="M85" s="187">
        <v>218</v>
      </c>
      <c r="N85" s="187">
        <v>14</v>
      </c>
      <c r="O85" s="187">
        <v>2275</v>
      </c>
    </row>
    <row r="86" spans="1:15" ht="13.5" hidden="1">
      <c r="A86" s="195" t="s">
        <v>72</v>
      </c>
      <c r="B86" s="196"/>
      <c r="C86" s="199"/>
      <c r="D86" s="71"/>
      <c r="E86" s="155"/>
      <c r="F86" s="155"/>
      <c r="G86" s="155"/>
      <c r="H86" s="155"/>
      <c r="I86" s="155"/>
      <c r="J86" s="155"/>
      <c r="K86" s="155"/>
      <c r="L86" s="155">
        <f t="shared" si="1"/>
        <v>3643</v>
      </c>
      <c r="M86" s="187">
        <v>95</v>
      </c>
      <c r="N86" s="187">
        <v>3</v>
      </c>
      <c r="O86" s="187">
        <v>3545</v>
      </c>
    </row>
    <row r="87" spans="1:15" ht="13.5" hidden="1">
      <c r="A87" s="195" t="s">
        <v>73</v>
      </c>
      <c r="B87" s="196"/>
      <c r="C87" s="199"/>
      <c r="D87" s="71"/>
      <c r="E87" s="155"/>
      <c r="F87" s="155"/>
      <c r="G87" s="155"/>
      <c r="H87" s="155"/>
      <c r="I87" s="155"/>
      <c r="J87" s="155"/>
      <c r="K87" s="155"/>
      <c r="L87" s="155">
        <f t="shared" si="1"/>
        <v>2159</v>
      </c>
      <c r="M87" s="187">
        <v>173</v>
      </c>
      <c r="N87" s="187">
        <v>12</v>
      </c>
      <c r="O87" s="187">
        <v>1974</v>
      </c>
    </row>
    <row r="88" spans="1:15" ht="13.5" hidden="1">
      <c r="A88" s="195" t="s">
        <v>74</v>
      </c>
      <c r="B88" s="196"/>
      <c r="C88" s="199"/>
      <c r="D88" s="71"/>
      <c r="E88" s="155"/>
      <c r="F88" s="155"/>
      <c r="G88" s="155"/>
      <c r="H88" s="155"/>
      <c r="I88" s="155"/>
      <c r="J88" s="155"/>
      <c r="K88" s="155"/>
      <c r="L88" s="155">
        <f t="shared" si="1"/>
        <v>1831</v>
      </c>
      <c r="M88" s="187">
        <v>127</v>
      </c>
      <c r="N88" s="187">
        <v>46</v>
      </c>
      <c r="O88" s="187">
        <v>1658</v>
      </c>
    </row>
    <row r="89" spans="1:15" ht="13.5" hidden="1">
      <c r="A89" s="195" t="s">
        <v>75</v>
      </c>
      <c r="B89" s="196"/>
      <c r="C89" s="199"/>
      <c r="D89" s="71"/>
      <c r="E89" s="155"/>
      <c r="F89" s="155"/>
      <c r="G89" s="155"/>
      <c r="H89" s="155"/>
      <c r="I89" s="155"/>
      <c r="J89" s="155"/>
      <c r="K89" s="155"/>
      <c r="L89" s="155">
        <f t="shared" si="1"/>
        <v>3082</v>
      </c>
      <c r="M89" s="187">
        <v>583</v>
      </c>
      <c r="N89" s="187">
        <v>81</v>
      </c>
      <c r="O89" s="187">
        <v>2418</v>
      </c>
    </row>
    <row r="90" spans="1:15" ht="13.5" hidden="1">
      <c r="A90" s="195" t="s">
        <v>76</v>
      </c>
      <c r="B90" s="196"/>
      <c r="C90" s="199"/>
      <c r="D90" s="71"/>
      <c r="E90" s="155"/>
      <c r="F90" s="155"/>
      <c r="G90" s="155"/>
      <c r="H90" s="155"/>
      <c r="I90" s="155"/>
      <c r="J90" s="155"/>
      <c r="K90" s="155"/>
      <c r="L90" s="155">
        <f t="shared" si="1"/>
        <v>3847</v>
      </c>
      <c r="M90" s="187">
        <v>728</v>
      </c>
      <c r="N90" s="187">
        <v>70</v>
      </c>
      <c r="O90" s="187">
        <v>3049</v>
      </c>
    </row>
    <row r="91" spans="1:15" ht="13.5" hidden="1">
      <c r="A91" s="195" t="s">
        <v>77</v>
      </c>
      <c r="B91" s="196"/>
      <c r="C91" s="199"/>
      <c r="D91" s="71"/>
      <c r="E91" s="155"/>
      <c r="F91" s="155"/>
      <c r="G91" s="155"/>
      <c r="H91" s="155"/>
      <c r="I91" s="155"/>
      <c r="J91" s="155"/>
      <c r="K91" s="155"/>
      <c r="L91" s="155">
        <f t="shared" si="1"/>
        <v>1559</v>
      </c>
      <c r="M91" s="187">
        <v>101</v>
      </c>
      <c r="N91" s="187">
        <v>4</v>
      </c>
      <c r="O91" s="187">
        <v>1454</v>
      </c>
    </row>
    <row r="92" spans="1:15" ht="13.5" hidden="1">
      <c r="A92" s="195" t="s">
        <v>333</v>
      </c>
      <c r="B92" s="196"/>
      <c r="C92" s="199"/>
      <c r="D92" s="71"/>
      <c r="E92" s="155"/>
      <c r="F92" s="155"/>
      <c r="G92" s="155"/>
      <c r="H92" s="155"/>
      <c r="I92" s="155"/>
      <c r="J92" s="155"/>
      <c r="K92" s="155"/>
      <c r="L92" s="155">
        <f t="shared" si="1"/>
        <v>2194</v>
      </c>
      <c r="M92" s="187">
        <v>210</v>
      </c>
      <c r="N92" s="187">
        <v>4</v>
      </c>
      <c r="O92" s="187">
        <v>1980</v>
      </c>
    </row>
    <row r="93" spans="1:15" ht="13.5" hidden="1">
      <c r="A93" s="195" t="s">
        <v>334</v>
      </c>
      <c r="B93" s="196"/>
      <c r="C93" s="199"/>
      <c r="D93" s="71"/>
      <c r="E93" s="155"/>
      <c r="F93" s="155"/>
      <c r="G93" s="155"/>
      <c r="H93" s="155"/>
      <c r="I93" s="155"/>
      <c r="J93" s="155"/>
      <c r="K93" s="155"/>
      <c r="L93" s="155">
        <f t="shared" si="1"/>
        <v>1528</v>
      </c>
      <c r="M93" s="187">
        <v>172</v>
      </c>
      <c r="N93" s="187">
        <v>5</v>
      </c>
      <c r="O93" s="187">
        <v>1351</v>
      </c>
    </row>
    <row r="94" spans="1:15" ht="13.5" hidden="1">
      <c r="A94" s="195" t="s">
        <v>335</v>
      </c>
      <c r="B94" s="196"/>
      <c r="C94" s="199"/>
      <c r="D94" s="71"/>
      <c r="E94" s="155"/>
      <c r="F94" s="155"/>
      <c r="G94" s="155"/>
      <c r="H94" s="155"/>
      <c r="I94" s="155"/>
      <c r="J94" s="155"/>
      <c r="K94" s="155"/>
      <c r="L94" s="155">
        <f t="shared" si="1"/>
        <v>334</v>
      </c>
      <c r="M94" s="187">
        <v>32</v>
      </c>
      <c r="N94" s="187">
        <v>2</v>
      </c>
      <c r="O94" s="187">
        <v>300</v>
      </c>
    </row>
    <row r="95" spans="1:15" ht="13.5" hidden="1">
      <c r="A95" s="195"/>
      <c r="B95" s="196"/>
      <c r="C95" s="199"/>
      <c r="D95" s="71"/>
      <c r="E95" s="155"/>
      <c r="F95" s="155"/>
      <c r="G95" s="155"/>
      <c r="H95" s="155"/>
      <c r="I95" s="155"/>
      <c r="J95" s="155"/>
      <c r="K95" s="155"/>
      <c r="L95" s="155"/>
      <c r="M95" s="187"/>
      <c r="N95" s="187"/>
      <c r="O95" s="187"/>
    </row>
    <row r="96" spans="1:15" ht="13.5">
      <c r="A96" s="200" t="s">
        <v>442</v>
      </c>
      <c r="B96" s="196"/>
      <c r="C96" s="199"/>
      <c r="D96" s="71"/>
      <c r="E96" s="155"/>
      <c r="F96" s="155"/>
      <c r="G96" s="155"/>
      <c r="H96" s="155"/>
      <c r="I96" s="155"/>
      <c r="J96" s="155"/>
      <c r="K96" s="155"/>
      <c r="L96" s="155">
        <f>SUM(L97:L108)</f>
        <v>18761</v>
      </c>
      <c r="M96" s="187">
        <f>SUM(M97:M108)</f>
        <v>2000</v>
      </c>
      <c r="N96" s="187">
        <f>SUM(N97:N108)</f>
        <v>250</v>
      </c>
      <c r="O96" s="187">
        <f>SUM(O97:O108)</f>
        <v>16511</v>
      </c>
    </row>
    <row r="97" spans="1:15" ht="13.5" hidden="1">
      <c r="A97" s="195" t="s">
        <v>72</v>
      </c>
      <c r="B97" s="196"/>
      <c r="C97" s="199"/>
      <c r="D97" s="71"/>
      <c r="E97" s="155"/>
      <c r="F97" s="155"/>
      <c r="G97" s="155"/>
      <c r="H97" s="155"/>
      <c r="I97" s="155"/>
      <c r="J97" s="155"/>
      <c r="K97" s="155"/>
      <c r="L97" s="155">
        <f aca="true" t="shared" si="2" ref="L97:L108">SUM(M97:O97)</f>
        <v>937</v>
      </c>
      <c r="M97" s="187">
        <v>83</v>
      </c>
      <c r="N97" s="187">
        <v>5</v>
      </c>
      <c r="O97" s="187">
        <v>849</v>
      </c>
    </row>
    <row r="98" spans="1:15" ht="13.5" hidden="1">
      <c r="A98" s="195" t="s">
        <v>73</v>
      </c>
      <c r="B98" s="196"/>
      <c r="C98" s="199"/>
      <c r="D98" s="71"/>
      <c r="E98" s="155"/>
      <c r="F98" s="155"/>
      <c r="G98" s="155"/>
      <c r="H98" s="155"/>
      <c r="I98" s="155"/>
      <c r="J98" s="155"/>
      <c r="K98" s="155"/>
      <c r="L98" s="155">
        <f t="shared" si="2"/>
        <v>2419</v>
      </c>
      <c r="M98" s="187">
        <v>332</v>
      </c>
      <c r="N98" s="187">
        <v>30</v>
      </c>
      <c r="O98" s="187">
        <v>2057</v>
      </c>
    </row>
    <row r="99" spans="1:15" ht="13.5" hidden="1">
      <c r="A99" s="195" t="s">
        <v>74</v>
      </c>
      <c r="B99" s="196"/>
      <c r="C99" s="199"/>
      <c r="D99" s="71"/>
      <c r="E99" s="155"/>
      <c r="F99" s="155"/>
      <c r="G99" s="155"/>
      <c r="H99" s="155"/>
      <c r="I99" s="155"/>
      <c r="J99" s="155"/>
      <c r="K99" s="155"/>
      <c r="L99" s="155">
        <f t="shared" si="2"/>
        <v>1662</v>
      </c>
      <c r="M99" s="187">
        <v>165</v>
      </c>
      <c r="N99" s="187">
        <v>38</v>
      </c>
      <c r="O99" s="187">
        <v>1459</v>
      </c>
    </row>
    <row r="100" spans="1:15" ht="13.5" hidden="1">
      <c r="A100" s="195" t="s">
        <v>75</v>
      </c>
      <c r="B100" s="196"/>
      <c r="C100" s="199"/>
      <c r="D100" s="71"/>
      <c r="E100" s="155"/>
      <c r="F100" s="155"/>
      <c r="G100" s="155"/>
      <c r="H100" s="155"/>
      <c r="I100" s="155"/>
      <c r="J100" s="155"/>
      <c r="K100" s="155"/>
      <c r="L100" s="155">
        <f t="shared" si="2"/>
        <v>1884</v>
      </c>
      <c r="M100" s="187">
        <v>177</v>
      </c>
      <c r="N100" s="187">
        <v>72</v>
      </c>
      <c r="O100" s="187">
        <v>1635</v>
      </c>
    </row>
    <row r="101" spans="1:15" ht="13.5" hidden="1">
      <c r="A101" s="195" t="s">
        <v>76</v>
      </c>
      <c r="B101" s="196"/>
      <c r="C101" s="199"/>
      <c r="D101" s="71"/>
      <c r="E101" s="155"/>
      <c r="F101" s="155"/>
      <c r="G101" s="155"/>
      <c r="H101" s="155"/>
      <c r="I101" s="155"/>
      <c r="J101" s="155"/>
      <c r="K101" s="155"/>
      <c r="L101" s="155">
        <f t="shared" si="2"/>
        <v>3203</v>
      </c>
      <c r="M101" s="187">
        <v>598</v>
      </c>
      <c r="N101" s="187">
        <v>95</v>
      </c>
      <c r="O101" s="187">
        <v>2510</v>
      </c>
    </row>
    <row r="102" spans="1:15" ht="13.5" hidden="1">
      <c r="A102" s="195" t="s">
        <v>77</v>
      </c>
      <c r="B102" s="196"/>
      <c r="C102" s="199"/>
      <c r="D102" s="71"/>
      <c r="E102" s="155"/>
      <c r="F102" s="155"/>
      <c r="G102" s="155"/>
      <c r="H102" s="155"/>
      <c r="I102" s="155"/>
      <c r="J102" s="155"/>
      <c r="K102" s="155"/>
      <c r="L102" s="155">
        <f t="shared" si="2"/>
        <v>2097</v>
      </c>
      <c r="M102" s="187">
        <v>161</v>
      </c>
      <c r="N102" s="187">
        <v>4</v>
      </c>
      <c r="O102" s="187">
        <v>1932</v>
      </c>
    </row>
    <row r="103" spans="1:15" ht="13.5" hidden="1">
      <c r="A103" s="195" t="s">
        <v>333</v>
      </c>
      <c r="B103" s="196"/>
      <c r="C103" s="199"/>
      <c r="D103" s="71"/>
      <c r="E103" s="155"/>
      <c r="F103" s="155"/>
      <c r="G103" s="155"/>
      <c r="H103" s="155"/>
      <c r="I103" s="155"/>
      <c r="J103" s="155"/>
      <c r="K103" s="155"/>
      <c r="L103" s="155">
        <f t="shared" si="2"/>
        <v>2948</v>
      </c>
      <c r="M103" s="187">
        <v>116</v>
      </c>
      <c r="N103" s="187">
        <v>2</v>
      </c>
      <c r="O103" s="187">
        <v>2830</v>
      </c>
    </row>
    <row r="104" spans="1:15" ht="13.5" hidden="1">
      <c r="A104" s="195" t="s">
        <v>334</v>
      </c>
      <c r="B104" s="196"/>
      <c r="C104" s="199"/>
      <c r="D104" s="71"/>
      <c r="E104" s="155"/>
      <c r="F104" s="155"/>
      <c r="G104" s="155"/>
      <c r="H104" s="155"/>
      <c r="I104" s="155"/>
      <c r="J104" s="155"/>
      <c r="K104" s="155"/>
      <c r="L104" s="155">
        <f t="shared" si="2"/>
        <v>1904</v>
      </c>
      <c r="M104" s="187">
        <v>110</v>
      </c>
      <c r="N104" s="187">
        <v>2</v>
      </c>
      <c r="O104" s="187">
        <v>1792</v>
      </c>
    </row>
    <row r="105" spans="1:15" ht="13.5" hidden="1">
      <c r="A105" s="195" t="s">
        <v>335</v>
      </c>
      <c r="B105" s="196"/>
      <c r="C105" s="199"/>
      <c r="D105" s="71"/>
      <c r="E105" s="155"/>
      <c r="F105" s="155"/>
      <c r="G105" s="155"/>
      <c r="H105" s="155"/>
      <c r="I105" s="155"/>
      <c r="J105" s="155"/>
      <c r="K105" s="155"/>
      <c r="L105" s="155">
        <f t="shared" si="2"/>
        <v>438</v>
      </c>
      <c r="M105" s="187">
        <v>41</v>
      </c>
      <c r="N105" s="187">
        <v>0</v>
      </c>
      <c r="O105" s="187">
        <v>397</v>
      </c>
    </row>
    <row r="106" spans="1:15" ht="13.5" hidden="1">
      <c r="A106" s="195" t="s">
        <v>69</v>
      </c>
      <c r="B106" s="196"/>
      <c r="C106" s="199"/>
      <c r="D106" s="71"/>
      <c r="E106" s="155"/>
      <c r="F106" s="155"/>
      <c r="G106" s="155"/>
      <c r="H106" s="155"/>
      <c r="I106" s="155"/>
      <c r="J106" s="155"/>
      <c r="K106" s="155"/>
      <c r="L106" s="155">
        <f t="shared" si="2"/>
        <v>384</v>
      </c>
      <c r="M106" s="187">
        <v>67</v>
      </c>
      <c r="N106" s="187">
        <v>2</v>
      </c>
      <c r="O106" s="187">
        <v>315</v>
      </c>
    </row>
    <row r="107" spans="1:15" ht="13.5" hidden="1">
      <c r="A107" s="195" t="s">
        <v>70</v>
      </c>
      <c r="B107" s="196"/>
      <c r="C107" s="199"/>
      <c r="D107" s="71"/>
      <c r="E107" s="155"/>
      <c r="F107" s="155"/>
      <c r="G107" s="155"/>
      <c r="H107" s="155"/>
      <c r="I107" s="155"/>
      <c r="J107" s="155"/>
      <c r="K107" s="155"/>
      <c r="L107" s="155">
        <f t="shared" si="2"/>
        <v>275</v>
      </c>
      <c r="M107" s="187">
        <v>68</v>
      </c>
      <c r="N107" s="187">
        <v>0</v>
      </c>
      <c r="O107" s="187">
        <v>207</v>
      </c>
    </row>
    <row r="108" spans="1:15" ht="13.5" hidden="1">
      <c r="A108" s="195" t="s">
        <v>71</v>
      </c>
      <c r="B108" s="196"/>
      <c r="C108" s="199"/>
      <c r="D108" s="71"/>
      <c r="E108" s="155"/>
      <c r="F108" s="155"/>
      <c r="G108" s="155"/>
      <c r="H108" s="155"/>
      <c r="I108" s="155"/>
      <c r="J108" s="155"/>
      <c r="K108" s="155"/>
      <c r="L108" s="155">
        <f t="shared" si="2"/>
        <v>610</v>
      </c>
      <c r="M108" s="187">
        <v>82</v>
      </c>
      <c r="N108" s="187">
        <v>0</v>
      </c>
      <c r="O108" s="187">
        <v>528</v>
      </c>
    </row>
    <row r="109" spans="1:15" ht="13.5" hidden="1">
      <c r="A109" s="195"/>
      <c r="B109" s="196"/>
      <c r="C109" s="199"/>
      <c r="D109" s="71"/>
      <c r="E109" s="155"/>
      <c r="F109" s="155"/>
      <c r="G109" s="155"/>
      <c r="H109" s="155"/>
      <c r="I109" s="155"/>
      <c r="J109" s="155"/>
      <c r="K109" s="155"/>
      <c r="L109" s="155"/>
      <c r="M109" s="187"/>
      <c r="N109" s="187"/>
      <c r="O109" s="187"/>
    </row>
    <row r="110" spans="1:15" ht="13.5" hidden="1">
      <c r="A110" s="195"/>
      <c r="B110" s="196"/>
      <c r="C110" s="199"/>
      <c r="D110" s="71"/>
      <c r="E110" s="155"/>
      <c r="F110" s="155"/>
      <c r="G110" s="155"/>
      <c r="H110" s="155"/>
      <c r="I110" s="155"/>
      <c r="J110" s="155"/>
      <c r="K110" s="155"/>
      <c r="L110" s="155"/>
      <c r="M110" s="187"/>
      <c r="N110" s="187"/>
      <c r="O110" s="187"/>
    </row>
    <row r="111" spans="1:15" ht="13.5">
      <c r="A111" s="200" t="s">
        <v>480</v>
      </c>
      <c r="B111" s="196"/>
      <c r="C111" s="199"/>
      <c r="D111" s="71"/>
      <c r="E111" s="155"/>
      <c r="F111" s="155"/>
      <c r="G111" s="155"/>
      <c r="H111" s="155"/>
      <c r="I111" s="155"/>
      <c r="J111" s="155"/>
      <c r="K111" s="155"/>
      <c r="L111" s="155">
        <v>18379</v>
      </c>
      <c r="M111" s="187">
        <v>2285</v>
      </c>
      <c r="N111" s="187">
        <v>211</v>
      </c>
      <c r="O111" s="187">
        <v>15883</v>
      </c>
    </row>
    <row r="112" spans="1:15" ht="13.5" hidden="1">
      <c r="A112" s="195" t="s">
        <v>72</v>
      </c>
      <c r="B112" s="196"/>
      <c r="C112" s="199"/>
      <c r="D112" s="71"/>
      <c r="E112" s="155"/>
      <c r="F112" s="155"/>
      <c r="G112" s="155"/>
      <c r="H112" s="155"/>
      <c r="I112" s="155"/>
      <c r="J112" s="155"/>
      <c r="K112" s="155"/>
      <c r="L112" s="155">
        <f>SUM(M112:O112)</f>
        <v>733</v>
      </c>
      <c r="M112" s="187">
        <v>103</v>
      </c>
      <c r="N112" s="187">
        <v>3</v>
      </c>
      <c r="O112" s="187">
        <v>627</v>
      </c>
    </row>
    <row r="113" spans="1:15" ht="13.5" hidden="1">
      <c r="A113" s="195" t="s">
        <v>73</v>
      </c>
      <c r="B113" s="196"/>
      <c r="C113" s="199"/>
      <c r="D113" s="71"/>
      <c r="E113" s="155"/>
      <c r="F113" s="155"/>
      <c r="G113" s="155"/>
      <c r="H113" s="155"/>
      <c r="I113" s="155"/>
      <c r="J113" s="155"/>
      <c r="K113" s="155"/>
      <c r="L113" s="155">
        <f aca="true" t="shared" si="3" ref="L113:L123">SUM(M113:O113)</f>
        <v>2384</v>
      </c>
      <c r="M113" s="187">
        <v>345</v>
      </c>
      <c r="N113" s="187">
        <v>28</v>
      </c>
      <c r="O113" s="187">
        <v>2011</v>
      </c>
    </row>
    <row r="114" spans="1:15" ht="13.5" hidden="1">
      <c r="A114" s="195" t="s">
        <v>74</v>
      </c>
      <c r="B114" s="196"/>
      <c r="C114" s="199"/>
      <c r="D114" s="71"/>
      <c r="E114" s="155"/>
      <c r="F114" s="155"/>
      <c r="G114" s="155"/>
      <c r="H114" s="155"/>
      <c r="I114" s="155"/>
      <c r="J114" s="155"/>
      <c r="K114" s="155"/>
      <c r="L114" s="155">
        <f t="shared" si="3"/>
        <v>1678</v>
      </c>
      <c r="M114" s="187">
        <v>121</v>
      </c>
      <c r="N114" s="187">
        <v>37</v>
      </c>
      <c r="O114" s="187">
        <v>1520</v>
      </c>
    </row>
    <row r="115" spans="1:15" ht="13.5" hidden="1">
      <c r="A115" s="195" t="s">
        <v>75</v>
      </c>
      <c r="B115" s="196"/>
      <c r="C115" s="199"/>
      <c r="D115" s="71"/>
      <c r="E115" s="155"/>
      <c r="F115" s="155"/>
      <c r="G115" s="155"/>
      <c r="H115" s="155"/>
      <c r="I115" s="155"/>
      <c r="J115" s="155"/>
      <c r="K115" s="155"/>
      <c r="L115" s="155">
        <f t="shared" si="3"/>
        <v>2175</v>
      </c>
      <c r="M115" s="187">
        <v>229</v>
      </c>
      <c r="N115" s="187">
        <v>45</v>
      </c>
      <c r="O115" s="187">
        <v>1901</v>
      </c>
    </row>
    <row r="116" spans="1:15" ht="13.5" hidden="1">
      <c r="A116" s="195" t="s">
        <v>76</v>
      </c>
      <c r="B116" s="196"/>
      <c r="C116" s="199"/>
      <c r="D116" s="71"/>
      <c r="E116" s="155"/>
      <c r="F116" s="155"/>
      <c r="G116" s="155"/>
      <c r="H116" s="155"/>
      <c r="I116" s="155"/>
      <c r="J116" s="155"/>
      <c r="K116" s="155"/>
      <c r="L116" s="155">
        <f t="shared" si="3"/>
        <v>3113</v>
      </c>
      <c r="M116" s="187">
        <v>497</v>
      </c>
      <c r="N116" s="187">
        <v>70</v>
      </c>
      <c r="O116" s="187">
        <v>2546</v>
      </c>
    </row>
    <row r="117" spans="1:15" ht="13.5" hidden="1">
      <c r="A117" s="195" t="s">
        <v>77</v>
      </c>
      <c r="B117" s="196"/>
      <c r="C117" s="199"/>
      <c r="D117" s="71"/>
      <c r="E117" s="155"/>
      <c r="F117" s="155"/>
      <c r="G117" s="155"/>
      <c r="H117" s="155"/>
      <c r="I117" s="155"/>
      <c r="J117" s="155"/>
      <c r="K117" s="155"/>
      <c r="L117" s="155">
        <f t="shared" si="3"/>
        <v>2050</v>
      </c>
      <c r="M117" s="187">
        <v>82</v>
      </c>
      <c r="N117" s="187">
        <v>4</v>
      </c>
      <c r="O117" s="187">
        <v>1964</v>
      </c>
    </row>
    <row r="118" spans="1:15" ht="13.5" hidden="1">
      <c r="A118" s="195" t="s">
        <v>333</v>
      </c>
      <c r="B118" s="196"/>
      <c r="C118" s="199"/>
      <c r="D118" s="71"/>
      <c r="E118" s="155"/>
      <c r="F118" s="155"/>
      <c r="G118" s="155"/>
      <c r="H118" s="155"/>
      <c r="I118" s="155"/>
      <c r="J118" s="155"/>
      <c r="K118" s="155"/>
      <c r="L118" s="155">
        <f t="shared" si="3"/>
        <v>2863</v>
      </c>
      <c r="M118" s="187">
        <v>378</v>
      </c>
      <c r="N118" s="187">
        <v>5</v>
      </c>
      <c r="O118" s="187">
        <v>2480</v>
      </c>
    </row>
    <row r="119" spans="1:15" ht="13.5" hidden="1">
      <c r="A119" s="195" t="s">
        <v>334</v>
      </c>
      <c r="B119" s="196"/>
      <c r="C119" s="199"/>
      <c r="D119" s="71"/>
      <c r="E119" s="155"/>
      <c r="F119" s="155"/>
      <c r="G119" s="155"/>
      <c r="H119" s="155"/>
      <c r="I119" s="155"/>
      <c r="J119" s="155"/>
      <c r="K119" s="155"/>
      <c r="L119" s="155">
        <f t="shared" si="3"/>
        <v>1439</v>
      </c>
      <c r="M119" s="187">
        <v>148</v>
      </c>
      <c r="N119" s="187">
        <v>8</v>
      </c>
      <c r="O119" s="187">
        <v>1283</v>
      </c>
    </row>
    <row r="120" spans="1:15" ht="13.5" hidden="1">
      <c r="A120" s="195" t="s">
        <v>335</v>
      </c>
      <c r="B120" s="196"/>
      <c r="C120" s="199"/>
      <c r="D120" s="71"/>
      <c r="E120" s="155"/>
      <c r="F120" s="155"/>
      <c r="G120" s="155"/>
      <c r="H120" s="155"/>
      <c r="I120" s="155"/>
      <c r="J120" s="155"/>
      <c r="K120" s="155"/>
      <c r="L120" s="155">
        <f t="shared" si="3"/>
        <v>456</v>
      </c>
      <c r="M120" s="187">
        <v>32</v>
      </c>
      <c r="N120" s="187">
        <v>2</v>
      </c>
      <c r="O120" s="187">
        <v>422</v>
      </c>
    </row>
    <row r="121" spans="1:15" ht="13.5" hidden="1">
      <c r="A121" s="195" t="s">
        <v>69</v>
      </c>
      <c r="B121" s="196"/>
      <c r="C121" s="199"/>
      <c r="D121" s="71"/>
      <c r="E121" s="155"/>
      <c r="F121" s="155"/>
      <c r="G121" s="155"/>
      <c r="H121" s="155"/>
      <c r="I121" s="155"/>
      <c r="J121" s="155"/>
      <c r="K121" s="155"/>
      <c r="L121" s="155">
        <f t="shared" si="3"/>
        <v>430</v>
      </c>
      <c r="M121" s="187">
        <v>86</v>
      </c>
      <c r="N121" s="187">
        <v>3</v>
      </c>
      <c r="O121" s="187">
        <v>341</v>
      </c>
    </row>
    <row r="122" spans="1:15" ht="13.5" hidden="1">
      <c r="A122" s="195" t="s">
        <v>70</v>
      </c>
      <c r="B122" s="196"/>
      <c r="C122" s="199"/>
      <c r="D122" s="71"/>
      <c r="E122" s="155"/>
      <c r="F122" s="155"/>
      <c r="G122" s="155"/>
      <c r="H122" s="155"/>
      <c r="I122" s="155"/>
      <c r="J122" s="155"/>
      <c r="K122" s="155"/>
      <c r="L122" s="155">
        <f t="shared" si="3"/>
        <v>338</v>
      </c>
      <c r="M122" s="187">
        <v>84</v>
      </c>
      <c r="N122" s="187">
        <v>0</v>
      </c>
      <c r="O122" s="187">
        <v>254</v>
      </c>
    </row>
    <row r="123" spans="1:15" ht="13.5" hidden="1">
      <c r="A123" s="195" t="s">
        <v>71</v>
      </c>
      <c r="B123" s="196"/>
      <c r="C123" s="199"/>
      <c r="D123" s="71"/>
      <c r="E123" s="155"/>
      <c r="F123" s="155"/>
      <c r="G123" s="155"/>
      <c r="H123" s="155"/>
      <c r="I123" s="155"/>
      <c r="J123" s="155"/>
      <c r="K123" s="155"/>
      <c r="L123" s="155">
        <f t="shared" si="3"/>
        <v>720</v>
      </c>
      <c r="M123" s="187">
        <v>180</v>
      </c>
      <c r="N123" s="187">
        <v>6</v>
      </c>
      <c r="O123" s="187">
        <v>534</v>
      </c>
    </row>
    <row r="124" spans="1:15" ht="13.5">
      <c r="A124" s="195"/>
      <c r="B124" s="196"/>
      <c r="C124" s="199"/>
      <c r="D124" s="71"/>
      <c r="E124" s="155"/>
      <c r="F124" s="155"/>
      <c r="G124" s="155"/>
      <c r="H124" s="155"/>
      <c r="I124" s="155"/>
      <c r="J124" s="155"/>
      <c r="K124" s="155"/>
      <c r="L124" s="155"/>
      <c r="M124" s="187"/>
      <c r="N124" s="187"/>
      <c r="O124" s="187"/>
    </row>
    <row r="125" spans="1:15" ht="13.5">
      <c r="A125" s="66" t="s">
        <v>443</v>
      </c>
      <c r="B125" s="196"/>
      <c r="C125" s="199"/>
      <c r="D125" s="71"/>
      <c r="E125" s="155"/>
      <c r="F125" s="155"/>
      <c r="G125" s="155"/>
      <c r="H125" s="155"/>
      <c r="I125" s="155"/>
      <c r="J125" s="155"/>
      <c r="K125" s="155"/>
      <c r="L125" s="155">
        <v>19924</v>
      </c>
      <c r="M125" s="187">
        <v>2406</v>
      </c>
      <c r="N125" s="187">
        <v>241</v>
      </c>
      <c r="O125" s="187">
        <v>17277</v>
      </c>
    </row>
    <row r="126" spans="1:15" ht="13.5">
      <c r="A126" s="195" t="s">
        <v>72</v>
      </c>
      <c r="B126" s="196"/>
      <c r="C126" s="199"/>
      <c r="D126" s="71"/>
      <c r="E126" s="155"/>
      <c r="F126" s="155"/>
      <c r="G126" s="155"/>
      <c r="H126" s="155"/>
      <c r="I126" s="155"/>
      <c r="J126" s="155"/>
      <c r="K126" s="155"/>
      <c r="L126" s="155">
        <v>558</v>
      </c>
      <c r="M126" s="187">
        <v>63</v>
      </c>
      <c r="N126" s="187">
        <v>1</v>
      </c>
      <c r="O126" s="187">
        <v>494</v>
      </c>
    </row>
    <row r="127" spans="1:15" ht="13.5">
      <c r="A127" s="195" t="s">
        <v>73</v>
      </c>
      <c r="B127" s="196"/>
      <c r="C127" s="199"/>
      <c r="D127" s="71"/>
      <c r="E127" s="155"/>
      <c r="F127" s="155"/>
      <c r="G127" s="155"/>
      <c r="H127" s="155"/>
      <c r="I127" s="155"/>
      <c r="J127" s="155"/>
      <c r="K127" s="155"/>
      <c r="L127" s="155">
        <v>2221</v>
      </c>
      <c r="M127" s="187">
        <v>268</v>
      </c>
      <c r="N127" s="187">
        <v>30</v>
      </c>
      <c r="O127" s="187">
        <v>1923</v>
      </c>
    </row>
    <row r="128" spans="1:15" ht="13.5">
      <c r="A128" s="195" t="s">
        <v>74</v>
      </c>
      <c r="B128" s="196"/>
      <c r="C128" s="199"/>
      <c r="D128" s="71"/>
      <c r="E128" s="155"/>
      <c r="F128" s="155"/>
      <c r="G128" s="155"/>
      <c r="H128" s="155"/>
      <c r="I128" s="155"/>
      <c r="J128" s="155"/>
      <c r="K128" s="155"/>
      <c r="L128" s="155">
        <v>1404</v>
      </c>
      <c r="M128" s="187">
        <v>114</v>
      </c>
      <c r="N128" s="187">
        <v>39</v>
      </c>
      <c r="O128" s="187">
        <v>1251</v>
      </c>
    </row>
    <row r="129" spans="1:15" ht="13.5">
      <c r="A129" s="195" t="s">
        <v>75</v>
      </c>
      <c r="B129" s="196"/>
      <c r="C129" s="199"/>
      <c r="D129" s="71"/>
      <c r="E129" s="155"/>
      <c r="F129" s="155"/>
      <c r="G129" s="155"/>
      <c r="H129" s="155"/>
      <c r="I129" s="155"/>
      <c r="J129" s="155"/>
      <c r="K129" s="155"/>
      <c r="L129" s="155">
        <v>2526</v>
      </c>
      <c r="M129" s="187">
        <v>435</v>
      </c>
      <c r="N129" s="187">
        <v>66</v>
      </c>
      <c r="O129" s="187">
        <v>2025</v>
      </c>
    </row>
    <row r="130" spans="1:15" ht="13.5">
      <c r="A130" s="195" t="s">
        <v>76</v>
      </c>
      <c r="B130" s="196"/>
      <c r="C130" s="199"/>
      <c r="D130" s="71"/>
      <c r="E130" s="155"/>
      <c r="F130" s="155"/>
      <c r="G130" s="155"/>
      <c r="H130" s="155"/>
      <c r="I130" s="155"/>
      <c r="J130" s="155"/>
      <c r="K130" s="155"/>
      <c r="L130" s="155">
        <v>3066</v>
      </c>
      <c r="M130" s="187">
        <v>520</v>
      </c>
      <c r="N130" s="187">
        <v>74</v>
      </c>
      <c r="O130" s="187">
        <v>2472</v>
      </c>
    </row>
    <row r="131" spans="1:15" ht="13.5">
      <c r="A131" s="195" t="s">
        <v>77</v>
      </c>
      <c r="B131" s="196"/>
      <c r="C131" s="199"/>
      <c r="D131" s="71"/>
      <c r="E131" s="155"/>
      <c r="F131" s="155"/>
      <c r="G131" s="155"/>
      <c r="H131" s="155"/>
      <c r="I131" s="155"/>
      <c r="J131" s="155"/>
      <c r="K131" s="155"/>
      <c r="L131" s="155">
        <v>1591</v>
      </c>
      <c r="M131" s="187">
        <v>124</v>
      </c>
      <c r="N131" s="187">
        <v>3</v>
      </c>
      <c r="O131" s="187">
        <v>1464</v>
      </c>
    </row>
    <row r="132" spans="1:15" ht="13.5">
      <c r="A132" s="195" t="s">
        <v>333</v>
      </c>
      <c r="B132" s="196"/>
      <c r="C132" s="199"/>
      <c r="D132" s="71"/>
      <c r="E132" s="155"/>
      <c r="F132" s="155"/>
      <c r="G132" s="155"/>
      <c r="H132" s="155"/>
      <c r="I132" s="155"/>
      <c r="J132" s="155"/>
      <c r="K132" s="155"/>
      <c r="L132" s="155">
        <v>2753</v>
      </c>
      <c r="M132" s="187">
        <v>340</v>
      </c>
      <c r="N132" s="187">
        <v>3</v>
      </c>
      <c r="O132" s="187">
        <v>2410</v>
      </c>
    </row>
    <row r="133" spans="1:15" ht="13.5">
      <c r="A133" s="195" t="s">
        <v>334</v>
      </c>
      <c r="B133" s="196"/>
      <c r="C133" s="199"/>
      <c r="D133" s="71"/>
      <c r="E133" s="155"/>
      <c r="F133" s="155"/>
      <c r="G133" s="155"/>
      <c r="H133" s="155"/>
      <c r="I133" s="155"/>
      <c r="J133" s="155"/>
      <c r="K133" s="155"/>
      <c r="L133" s="155">
        <v>2374</v>
      </c>
      <c r="M133" s="187">
        <v>207</v>
      </c>
      <c r="N133" s="187">
        <v>2</v>
      </c>
      <c r="O133" s="187">
        <v>2165</v>
      </c>
    </row>
    <row r="134" spans="1:15" ht="13.5">
      <c r="A134" s="195" t="s">
        <v>335</v>
      </c>
      <c r="B134" s="196"/>
      <c r="C134" s="199"/>
      <c r="D134" s="71"/>
      <c r="E134" s="155"/>
      <c r="F134" s="155"/>
      <c r="G134" s="155"/>
      <c r="H134" s="155"/>
      <c r="I134" s="155"/>
      <c r="J134" s="155"/>
      <c r="K134" s="155"/>
      <c r="L134" s="155">
        <v>582</v>
      </c>
      <c r="M134" s="187">
        <v>31</v>
      </c>
      <c r="N134" s="187">
        <v>0</v>
      </c>
      <c r="O134" s="187">
        <v>551</v>
      </c>
    </row>
    <row r="135" spans="1:15" ht="13.5">
      <c r="A135" s="195" t="s">
        <v>69</v>
      </c>
      <c r="B135" s="196"/>
      <c r="C135" s="199"/>
      <c r="D135" s="71"/>
      <c r="E135" s="155"/>
      <c r="F135" s="155"/>
      <c r="G135" s="155"/>
      <c r="H135" s="155"/>
      <c r="I135" s="155"/>
      <c r="J135" s="155"/>
      <c r="K135" s="155"/>
      <c r="L135" s="155">
        <v>613</v>
      </c>
      <c r="M135" s="187">
        <v>86</v>
      </c>
      <c r="N135" s="187">
        <v>10</v>
      </c>
      <c r="O135" s="187">
        <v>517</v>
      </c>
    </row>
    <row r="136" spans="1:15" ht="13.5">
      <c r="A136" s="195" t="s">
        <v>70</v>
      </c>
      <c r="B136" s="196"/>
      <c r="C136" s="199"/>
      <c r="D136" s="71"/>
      <c r="E136" s="155"/>
      <c r="F136" s="155"/>
      <c r="G136" s="155"/>
      <c r="H136" s="155"/>
      <c r="I136" s="155"/>
      <c r="J136" s="155"/>
      <c r="K136" s="155"/>
      <c r="L136" s="155">
        <v>981</v>
      </c>
      <c r="M136" s="187">
        <v>105</v>
      </c>
      <c r="N136" s="187">
        <v>1</v>
      </c>
      <c r="O136" s="187">
        <v>875</v>
      </c>
    </row>
    <row r="137" spans="1:15" ht="13.5">
      <c r="A137" s="195" t="s">
        <v>71</v>
      </c>
      <c r="B137" s="196"/>
      <c r="C137" s="199"/>
      <c r="D137" s="71"/>
      <c r="E137" s="155"/>
      <c r="F137" s="155"/>
      <c r="G137" s="155"/>
      <c r="H137" s="155"/>
      <c r="I137" s="155"/>
      <c r="J137" s="155"/>
      <c r="K137" s="155"/>
      <c r="L137" s="155">
        <v>1255</v>
      </c>
      <c r="M137" s="187">
        <v>113</v>
      </c>
      <c r="N137" s="187">
        <v>12</v>
      </c>
      <c r="O137" s="187">
        <v>1130</v>
      </c>
    </row>
    <row r="138" spans="1:15" ht="13.5">
      <c r="A138" s="195"/>
      <c r="B138" s="196"/>
      <c r="C138" s="199"/>
      <c r="D138" s="71"/>
      <c r="E138" s="155"/>
      <c r="F138" s="155"/>
      <c r="G138" s="155"/>
      <c r="H138" s="155"/>
      <c r="I138" s="155"/>
      <c r="J138" s="155"/>
      <c r="K138" s="155"/>
      <c r="L138" s="155"/>
      <c r="M138" s="187"/>
      <c r="N138" s="187"/>
      <c r="O138" s="187"/>
    </row>
    <row r="139" spans="1:15" ht="13.5">
      <c r="A139" s="66" t="s">
        <v>481</v>
      </c>
      <c r="B139" s="196"/>
      <c r="C139" s="199"/>
      <c r="D139" s="71"/>
      <c r="E139" s="155"/>
      <c r="F139" s="155"/>
      <c r="G139" s="155"/>
      <c r="H139" s="155"/>
      <c r="I139" s="155"/>
      <c r="J139" s="155"/>
      <c r="K139" s="155"/>
      <c r="L139" s="155">
        <v>24095</v>
      </c>
      <c r="M139" s="187">
        <v>2491</v>
      </c>
      <c r="N139" s="187">
        <v>379</v>
      </c>
      <c r="O139" s="187">
        <v>21225</v>
      </c>
    </row>
    <row r="140" spans="1:15" ht="13.5">
      <c r="A140" s="195" t="s">
        <v>72</v>
      </c>
      <c r="B140" s="196"/>
      <c r="C140" s="199"/>
      <c r="D140" s="71"/>
      <c r="E140" s="155"/>
      <c r="F140" s="155"/>
      <c r="G140" s="155"/>
      <c r="H140" s="155"/>
      <c r="I140" s="155"/>
      <c r="J140" s="155"/>
      <c r="K140" s="155"/>
      <c r="L140" s="155">
        <v>1434</v>
      </c>
      <c r="M140" s="187">
        <v>136</v>
      </c>
      <c r="N140" s="187">
        <v>12</v>
      </c>
      <c r="O140" s="187">
        <v>1286</v>
      </c>
    </row>
    <row r="141" spans="1:15" ht="13.5">
      <c r="A141" s="195" t="s">
        <v>73</v>
      </c>
      <c r="B141" s="196"/>
      <c r="C141" s="199"/>
      <c r="D141" s="71"/>
      <c r="E141" s="155"/>
      <c r="F141" s="155"/>
      <c r="G141" s="155"/>
      <c r="H141" s="155"/>
      <c r="I141" s="155"/>
      <c r="J141" s="155"/>
      <c r="K141" s="155"/>
      <c r="L141" s="155">
        <v>2445</v>
      </c>
      <c r="M141" s="187">
        <v>255</v>
      </c>
      <c r="N141" s="187">
        <v>31</v>
      </c>
      <c r="O141" s="187">
        <v>2159</v>
      </c>
    </row>
    <row r="142" spans="1:15" ht="13.5">
      <c r="A142" s="195" t="s">
        <v>74</v>
      </c>
      <c r="B142" s="196"/>
      <c r="C142" s="199"/>
      <c r="D142" s="71"/>
      <c r="E142" s="155"/>
      <c r="F142" s="155"/>
      <c r="G142" s="155"/>
      <c r="H142" s="155"/>
      <c r="I142" s="155"/>
      <c r="J142" s="155"/>
      <c r="K142" s="155"/>
      <c r="L142" s="155">
        <v>2711</v>
      </c>
      <c r="M142" s="187">
        <v>214</v>
      </c>
      <c r="N142" s="187">
        <v>39</v>
      </c>
      <c r="O142" s="187">
        <v>2458</v>
      </c>
    </row>
    <row r="143" spans="1:15" ht="13.5">
      <c r="A143" s="195" t="s">
        <v>75</v>
      </c>
      <c r="B143" s="196"/>
      <c r="C143" s="199"/>
      <c r="D143" s="71"/>
      <c r="E143" s="155"/>
      <c r="F143" s="155"/>
      <c r="G143" s="155"/>
      <c r="H143" s="155"/>
      <c r="I143" s="155"/>
      <c r="J143" s="155"/>
      <c r="K143" s="155"/>
      <c r="L143" s="155">
        <v>3242</v>
      </c>
      <c r="M143" s="187">
        <v>259</v>
      </c>
      <c r="N143" s="187">
        <v>182</v>
      </c>
      <c r="O143" s="187">
        <v>2801</v>
      </c>
    </row>
    <row r="144" spans="1:15" ht="13.5">
      <c r="A144" s="195" t="s">
        <v>76</v>
      </c>
      <c r="B144" s="196"/>
      <c r="C144" s="199"/>
      <c r="D144" s="71"/>
      <c r="E144" s="155"/>
      <c r="F144" s="155"/>
      <c r="G144" s="155"/>
      <c r="H144" s="155"/>
      <c r="I144" s="155"/>
      <c r="J144" s="155"/>
      <c r="K144" s="155"/>
      <c r="L144" s="155">
        <v>3801</v>
      </c>
      <c r="M144" s="187">
        <v>612</v>
      </c>
      <c r="N144" s="187">
        <v>61</v>
      </c>
      <c r="O144" s="187">
        <v>3128</v>
      </c>
    </row>
    <row r="145" spans="1:15" ht="13.5">
      <c r="A145" s="195" t="s">
        <v>77</v>
      </c>
      <c r="B145" s="196"/>
      <c r="C145" s="199"/>
      <c r="D145" s="71"/>
      <c r="E145" s="155"/>
      <c r="F145" s="155"/>
      <c r="G145" s="155"/>
      <c r="H145" s="155"/>
      <c r="I145" s="155"/>
      <c r="J145" s="155"/>
      <c r="K145" s="155"/>
      <c r="L145" s="155">
        <v>2831</v>
      </c>
      <c r="M145" s="187">
        <v>305</v>
      </c>
      <c r="N145" s="187">
        <v>27</v>
      </c>
      <c r="O145" s="187">
        <v>2499</v>
      </c>
    </row>
    <row r="146" spans="1:15" ht="13.5">
      <c r="A146" s="195" t="s">
        <v>333</v>
      </c>
      <c r="B146" s="196"/>
      <c r="C146" s="199"/>
      <c r="D146" s="71"/>
      <c r="E146" s="155"/>
      <c r="F146" s="155"/>
      <c r="G146" s="155"/>
      <c r="H146" s="155"/>
      <c r="I146" s="155"/>
      <c r="J146" s="155"/>
      <c r="K146" s="155"/>
      <c r="L146" s="155">
        <v>3241</v>
      </c>
      <c r="M146" s="187">
        <v>306</v>
      </c>
      <c r="N146" s="187">
        <v>8</v>
      </c>
      <c r="O146" s="187">
        <v>2927</v>
      </c>
    </row>
    <row r="147" spans="1:15" ht="13.5">
      <c r="A147" s="195" t="s">
        <v>334</v>
      </c>
      <c r="B147" s="196"/>
      <c r="C147" s="199"/>
      <c r="D147" s="71"/>
      <c r="E147" s="155"/>
      <c r="F147" s="155"/>
      <c r="G147" s="155"/>
      <c r="H147" s="155"/>
      <c r="I147" s="155"/>
      <c r="J147" s="155"/>
      <c r="K147" s="155"/>
      <c r="L147" s="155">
        <v>1796</v>
      </c>
      <c r="M147" s="187">
        <v>153</v>
      </c>
      <c r="N147" s="187">
        <v>4</v>
      </c>
      <c r="O147" s="187">
        <v>1639</v>
      </c>
    </row>
    <row r="148" spans="1:15" ht="13.5">
      <c r="A148" s="195" t="s">
        <v>335</v>
      </c>
      <c r="B148" s="196"/>
      <c r="C148" s="199"/>
      <c r="D148" s="71"/>
      <c r="E148" s="155"/>
      <c r="F148" s="155"/>
      <c r="G148" s="155"/>
      <c r="H148" s="155"/>
      <c r="I148" s="155"/>
      <c r="J148" s="155"/>
      <c r="K148" s="155"/>
      <c r="L148" s="155">
        <v>540</v>
      </c>
      <c r="M148" s="187">
        <v>21</v>
      </c>
      <c r="N148" s="187">
        <v>4</v>
      </c>
      <c r="O148" s="187">
        <v>515</v>
      </c>
    </row>
    <row r="149" spans="1:15" ht="13.5">
      <c r="A149" s="195" t="s">
        <v>69</v>
      </c>
      <c r="B149" s="196"/>
      <c r="C149" s="199"/>
      <c r="D149" s="71"/>
      <c r="E149" s="155"/>
      <c r="F149" s="155"/>
      <c r="G149" s="155"/>
      <c r="H149" s="155"/>
      <c r="I149" s="155"/>
      <c r="J149" s="155"/>
      <c r="K149" s="155"/>
      <c r="L149" s="155">
        <v>497</v>
      </c>
      <c r="M149" s="187">
        <v>61</v>
      </c>
      <c r="N149" s="187">
        <v>5</v>
      </c>
      <c r="O149" s="187">
        <v>431</v>
      </c>
    </row>
    <row r="150" spans="1:15" ht="13.5">
      <c r="A150" s="195" t="s">
        <v>70</v>
      </c>
      <c r="B150" s="196"/>
      <c r="C150" s="199"/>
      <c r="D150" s="71"/>
      <c r="E150" s="155"/>
      <c r="F150" s="155"/>
      <c r="G150" s="155"/>
      <c r="H150" s="155"/>
      <c r="I150" s="155"/>
      <c r="J150" s="155"/>
      <c r="K150" s="155"/>
      <c r="L150" s="155">
        <v>724</v>
      </c>
      <c r="M150" s="187">
        <v>94</v>
      </c>
      <c r="N150" s="187">
        <v>3</v>
      </c>
      <c r="O150" s="187">
        <v>627</v>
      </c>
    </row>
    <row r="151" spans="1:15" ht="13.5">
      <c r="A151" s="195" t="s">
        <v>71</v>
      </c>
      <c r="B151" s="196"/>
      <c r="C151" s="199"/>
      <c r="D151" s="71"/>
      <c r="E151" s="155"/>
      <c r="F151" s="155"/>
      <c r="G151" s="155"/>
      <c r="H151" s="155"/>
      <c r="I151" s="155"/>
      <c r="J151" s="155"/>
      <c r="K151" s="155"/>
      <c r="L151" s="155">
        <v>833</v>
      </c>
      <c r="M151" s="187">
        <v>75</v>
      </c>
      <c r="N151" s="187">
        <v>3</v>
      </c>
      <c r="O151" s="187">
        <v>755</v>
      </c>
    </row>
    <row r="152" spans="1:15" ht="13.5">
      <c r="A152" s="145"/>
      <c r="B152" s="201"/>
      <c r="C152" s="202"/>
      <c r="D152" s="71"/>
      <c r="E152" s="203"/>
      <c r="F152" s="203"/>
      <c r="G152" s="203"/>
      <c r="H152" s="203"/>
      <c r="I152" s="203"/>
      <c r="J152" s="203"/>
      <c r="K152" s="203"/>
      <c r="L152" s="203"/>
      <c r="M152" s="89"/>
      <c r="N152" s="89"/>
      <c r="O152" s="89"/>
    </row>
    <row r="153" spans="1:11" ht="14.25" customHeight="1">
      <c r="A153" s="204" t="s">
        <v>291</v>
      </c>
      <c r="B153" s="204"/>
      <c r="C153" s="204"/>
      <c r="D153" s="204"/>
      <c r="E153" s="204"/>
      <c r="F153" s="204"/>
      <c r="G153" s="204"/>
      <c r="H153" s="204"/>
      <c r="I153" s="204"/>
      <c r="J153" s="205"/>
      <c r="K153" s="205"/>
    </row>
    <row r="154" spans="1:11" ht="13.5">
      <c r="A154" s="153"/>
      <c r="B154" s="153"/>
      <c r="C154" s="153"/>
      <c r="D154" s="153"/>
      <c r="E154" s="153"/>
      <c r="F154" s="153"/>
      <c r="G154" s="153"/>
      <c r="H154" s="153"/>
      <c r="I154" s="153"/>
      <c r="J154" s="153"/>
      <c r="K154" s="153"/>
    </row>
    <row r="155" spans="1:11" ht="14.25">
      <c r="A155" s="225" t="s">
        <v>478</v>
      </c>
      <c r="B155" s="225"/>
      <c r="C155" s="225"/>
      <c r="D155" s="225"/>
      <c r="E155" s="225"/>
      <c r="F155" s="225"/>
      <c r="G155" s="225"/>
      <c r="H155" s="225"/>
      <c r="I155" s="225"/>
      <c r="J155" s="225"/>
      <c r="K155" s="225"/>
    </row>
    <row r="156" spans="1:15" ht="13.5">
      <c r="A156" s="71"/>
      <c r="F156" s="70"/>
      <c r="L156" s="62"/>
      <c r="M156" s="62"/>
      <c r="N156" s="62"/>
      <c r="O156" s="62" t="s">
        <v>292</v>
      </c>
    </row>
    <row r="157" spans="1:15" ht="13.5">
      <c r="A157" s="76" t="s">
        <v>293</v>
      </c>
      <c r="B157" s="74" t="s">
        <v>294</v>
      </c>
      <c r="C157" s="74" t="s">
        <v>295</v>
      </c>
      <c r="D157" s="74" t="s">
        <v>331</v>
      </c>
      <c r="E157" s="74" t="s">
        <v>332</v>
      </c>
      <c r="F157" s="74" t="s">
        <v>296</v>
      </c>
      <c r="G157" s="75" t="s">
        <v>297</v>
      </c>
      <c r="H157" s="75" t="s">
        <v>327</v>
      </c>
      <c r="I157" s="75" t="s">
        <v>350</v>
      </c>
      <c r="J157" s="75" t="s">
        <v>369</v>
      </c>
      <c r="K157" s="75" t="s">
        <v>387</v>
      </c>
      <c r="L157" s="75" t="s">
        <v>406</v>
      </c>
      <c r="M157" s="75" t="s">
        <v>417</v>
      </c>
      <c r="N157" s="75" t="s">
        <v>444</v>
      </c>
      <c r="O157" s="75" t="s">
        <v>510</v>
      </c>
    </row>
    <row r="158" spans="1:6" ht="13.5">
      <c r="A158" s="111"/>
      <c r="B158" s="77"/>
      <c r="C158" s="172"/>
      <c r="D158" s="35"/>
      <c r="E158" s="35"/>
      <c r="F158" s="35" t="s">
        <v>81</v>
      </c>
    </row>
    <row r="159" spans="1:15" ht="13.5">
      <c r="A159" s="216" t="s">
        <v>82</v>
      </c>
      <c r="B159" s="173">
        <v>56744</v>
      </c>
      <c r="C159" s="173">
        <v>48940</v>
      </c>
      <c r="D159" s="51">
        <v>44547</v>
      </c>
      <c r="E159" s="51">
        <v>38014</v>
      </c>
      <c r="F159" s="51">
        <v>33056</v>
      </c>
      <c r="G159" s="131">
        <v>51602</v>
      </c>
      <c r="H159" s="56">
        <v>46365</v>
      </c>
      <c r="I159" s="56">
        <v>39387</v>
      </c>
      <c r="J159" s="56">
        <v>35940</v>
      </c>
      <c r="K159" s="56">
        <v>38303</v>
      </c>
      <c r="L159" s="56">
        <v>41150</v>
      </c>
      <c r="M159" s="56">
        <v>39347</v>
      </c>
      <c r="N159" s="56">
        <v>43294</v>
      </c>
      <c r="O159" s="56">
        <v>43900</v>
      </c>
    </row>
    <row r="160" spans="1:15" ht="13.5">
      <c r="A160" s="216" t="s">
        <v>298</v>
      </c>
      <c r="B160" s="173">
        <v>6442</v>
      </c>
      <c r="C160" s="173">
        <v>6555</v>
      </c>
      <c r="D160" s="51">
        <v>6064</v>
      </c>
      <c r="E160" s="51">
        <v>6746</v>
      </c>
      <c r="F160" s="51">
        <v>5526</v>
      </c>
      <c r="G160" s="131">
        <v>6474</v>
      </c>
      <c r="H160" s="56">
        <v>6863</v>
      </c>
      <c r="I160" s="56">
        <v>7458</v>
      </c>
      <c r="J160" s="56">
        <v>7930</v>
      </c>
      <c r="K160" s="56">
        <v>7670</v>
      </c>
      <c r="L160" s="56">
        <v>9339</v>
      </c>
      <c r="M160" s="56">
        <v>8871</v>
      </c>
      <c r="N160" s="56">
        <v>7811</v>
      </c>
      <c r="O160" s="56">
        <v>7566</v>
      </c>
    </row>
    <row r="161" spans="1:15" ht="13.5">
      <c r="A161" s="216" t="s">
        <v>337</v>
      </c>
      <c r="B161" s="173">
        <v>14965</v>
      </c>
      <c r="C161" s="173">
        <v>13245</v>
      </c>
      <c r="D161" s="51">
        <v>9190</v>
      </c>
      <c r="E161" s="51">
        <v>9605</v>
      </c>
      <c r="F161" s="51">
        <v>7824</v>
      </c>
      <c r="G161" s="131">
        <v>5602</v>
      </c>
      <c r="H161" s="56">
        <v>5971</v>
      </c>
      <c r="I161" s="56">
        <v>3391</v>
      </c>
      <c r="J161" s="56">
        <v>8152</v>
      </c>
      <c r="K161" s="56">
        <v>6601</v>
      </c>
      <c r="L161" s="56">
        <v>6955</v>
      </c>
      <c r="M161" s="56">
        <v>7422</v>
      </c>
      <c r="N161" s="56">
        <v>7061</v>
      </c>
      <c r="O161" s="56">
        <v>9897</v>
      </c>
    </row>
    <row r="162" spans="1:15" ht="13.5">
      <c r="A162" s="216" t="s">
        <v>299</v>
      </c>
      <c r="B162" s="83">
        <v>820</v>
      </c>
      <c r="C162" s="173">
        <v>3266</v>
      </c>
      <c r="D162" s="51">
        <v>12123</v>
      </c>
      <c r="E162" s="51">
        <v>21180</v>
      </c>
      <c r="F162" s="51">
        <v>11066</v>
      </c>
      <c r="G162" s="131">
        <f>4625+4598</f>
        <v>9223</v>
      </c>
      <c r="H162" s="56">
        <f>6386+5078</f>
        <v>11464</v>
      </c>
      <c r="I162" s="56">
        <v>7148</v>
      </c>
      <c r="J162" s="56">
        <v>11117</v>
      </c>
      <c r="K162" s="56">
        <v>8533</v>
      </c>
      <c r="L162" s="56">
        <v>9843</v>
      </c>
      <c r="M162" s="56">
        <v>7859</v>
      </c>
      <c r="N162" s="56">
        <v>8879</v>
      </c>
      <c r="O162" s="56">
        <v>15742</v>
      </c>
    </row>
    <row r="163" spans="1:15" ht="13.5">
      <c r="A163" s="216" t="s">
        <v>338</v>
      </c>
      <c r="B163" s="83"/>
      <c r="C163" s="173"/>
      <c r="D163" s="49" t="s">
        <v>339</v>
      </c>
      <c r="E163" s="49" t="s">
        <v>339</v>
      </c>
      <c r="F163" s="49" t="s">
        <v>339</v>
      </c>
      <c r="G163" s="49" t="s">
        <v>339</v>
      </c>
      <c r="H163" s="56">
        <v>1199</v>
      </c>
      <c r="I163" s="56">
        <v>1270</v>
      </c>
      <c r="J163" s="56">
        <v>1552</v>
      </c>
      <c r="K163" s="56">
        <v>758</v>
      </c>
      <c r="L163" s="56">
        <v>1783</v>
      </c>
      <c r="M163" s="56">
        <v>493</v>
      </c>
      <c r="N163" s="56">
        <v>403</v>
      </c>
      <c r="O163" s="56">
        <v>1043</v>
      </c>
    </row>
    <row r="164" spans="1:15" ht="13.5">
      <c r="A164" s="216" t="s">
        <v>83</v>
      </c>
      <c r="B164" s="173">
        <v>30090</v>
      </c>
      <c r="C164" s="173">
        <v>22048</v>
      </c>
      <c r="D164" s="51">
        <v>24784</v>
      </c>
      <c r="E164" s="51">
        <v>27987</v>
      </c>
      <c r="F164" s="51">
        <v>21170</v>
      </c>
      <c r="G164" s="131">
        <v>23448</v>
      </c>
      <c r="H164" s="56">
        <v>22850</v>
      </c>
      <c r="I164" s="56">
        <v>31771</v>
      </c>
      <c r="J164" s="56">
        <v>24281</v>
      </c>
      <c r="K164" s="56">
        <v>24317</v>
      </c>
      <c r="L164" s="56">
        <v>24405</v>
      </c>
      <c r="M164" s="56">
        <v>22270</v>
      </c>
      <c r="N164" s="56">
        <v>27699</v>
      </c>
      <c r="O164" s="56">
        <v>29861</v>
      </c>
    </row>
    <row r="165" spans="1:15" ht="13.5">
      <c r="A165" s="216" t="s">
        <v>84</v>
      </c>
      <c r="B165" s="173">
        <v>3660</v>
      </c>
      <c r="C165" s="173">
        <v>3990</v>
      </c>
      <c r="D165" s="51">
        <v>5960</v>
      </c>
      <c r="E165" s="51">
        <v>7155</v>
      </c>
      <c r="F165" s="51">
        <v>7447</v>
      </c>
      <c r="G165" s="131">
        <v>3310</v>
      </c>
      <c r="H165" s="56">
        <v>3741</v>
      </c>
      <c r="I165" s="56">
        <v>3806</v>
      </c>
      <c r="J165" s="56">
        <v>5441</v>
      </c>
      <c r="K165" s="56">
        <v>6015</v>
      </c>
      <c r="L165" s="56">
        <v>5669</v>
      </c>
      <c r="M165" s="56">
        <v>4099</v>
      </c>
      <c r="N165" s="56">
        <v>7095</v>
      </c>
      <c r="O165" s="56">
        <v>4148</v>
      </c>
    </row>
    <row r="166" spans="1:15" ht="13.5">
      <c r="A166" s="216" t="s">
        <v>85</v>
      </c>
      <c r="B166" s="173">
        <v>5480</v>
      </c>
      <c r="C166" s="173">
        <v>4320</v>
      </c>
      <c r="D166" s="51">
        <v>3079</v>
      </c>
      <c r="E166" s="51">
        <v>4342</v>
      </c>
      <c r="F166" s="51">
        <v>2957</v>
      </c>
      <c r="G166" s="131">
        <v>3648</v>
      </c>
      <c r="H166" s="56">
        <v>4002</v>
      </c>
      <c r="I166" s="56">
        <v>6077</v>
      </c>
      <c r="J166" s="56">
        <v>4562</v>
      </c>
      <c r="K166" s="56">
        <v>5528</v>
      </c>
      <c r="L166" s="56">
        <v>5216</v>
      </c>
      <c r="M166" s="56">
        <v>5571</v>
      </c>
      <c r="N166" s="56">
        <v>5706</v>
      </c>
      <c r="O166" s="56">
        <v>5698</v>
      </c>
    </row>
    <row r="167" spans="1:15" ht="13.5">
      <c r="A167" s="216" t="s">
        <v>86</v>
      </c>
      <c r="B167" s="173">
        <v>18620</v>
      </c>
      <c r="C167" s="173">
        <v>14830</v>
      </c>
      <c r="D167" s="51">
        <v>12460</v>
      </c>
      <c r="E167" s="51">
        <v>25215</v>
      </c>
      <c r="F167" s="51">
        <v>19629</v>
      </c>
      <c r="G167" s="131">
        <v>24578</v>
      </c>
      <c r="H167" s="56">
        <v>23760</v>
      </c>
      <c r="I167" s="56">
        <v>28784</v>
      </c>
      <c r="J167" s="56">
        <v>22169</v>
      </c>
      <c r="K167" s="56">
        <v>16381</v>
      </c>
      <c r="L167" s="56">
        <v>15712</v>
      </c>
      <c r="M167" s="56">
        <v>17710</v>
      </c>
      <c r="N167" s="56">
        <v>17361</v>
      </c>
      <c r="O167" s="56">
        <v>19610</v>
      </c>
    </row>
    <row r="168" spans="1:15" ht="13.5">
      <c r="A168" s="216" t="s">
        <v>87</v>
      </c>
      <c r="B168" s="173"/>
      <c r="C168" s="54" t="s">
        <v>300</v>
      </c>
      <c r="D168" s="49" t="s">
        <v>300</v>
      </c>
      <c r="E168" s="49" t="s">
        <v>300</v>
      </c>
      <c r="F168" s="51">
        <v>27323</v>
      </c>
      <c r="G168" s="131">
        <v>36784</v>
      </c>
      <c r="H168" s="56">
        <v>29262</v>
      </c>
      <c r="I168" s="56">
        <v>32729</v>
      </c>
      <c r="J168" s="56">
        <v>31348</v>
      </c>
      <c r="K168" s="56">
        <v>38798</v>
      </c>
      <c r="L168" s="56">
        <v>39349</v>
      </c>
      <c r="M168" s="56">
        <v>41289</v>
      </c>
      <c r="N168" s="56">
        <v>30841</v>
      </c>
      <c r="O168" s="56">
        <v>35753</v>
      </c>
    </row>
    <row r="169" spans="1:15" ht="13.5">
      <c r="A169" s="216" t="s">
        <v>88</v>
      </c>
      <c r="B169" s="77"/>
      <c r="C169" s="54" t="s">
        <v>300</v>
      </c>
      <c r="D169" s="49" t="s">
        <v>300</v>
      </c>
      <c r="E169" s="49" t="s">
        <v>300</v>
      </c>
      <c r="F169" s="55">
        <v>3705</v>
      </c>
      <c r="G169" s="52">
        <v>3839</v>
      </c>
      <c r="H169" s="56">
        <v>5683</v>
      </c>
      <c r="I169" s="56">
        <v>4402</v>
      </c>
      <c r="J169" s="56">
        <v>5046</v>
      </c>
      <c r="K169" s="56">
        <v>3929</v>
      </c>
      <c r="L169" s="56">
        <v>3866</v>
      </c>
      <c r="M169" s="56">
        <v>3748</v>
      </c>
      <c r="N169" s="56">
        <v>3816</v>
      </c>
      <c r="O169" s="56">
        <v>5690</v>
      </c>
    </row>
    <row r="170" spans="1:15" ht="13.5">
      <c r="A170" s="216" t="s">
        <v>351</v>
      </c>
      <c r="B170" s="35"/>
      <c r="C170" s="54"/>
      <c r="D170" s="49"/>
      <c r="E170" s="49" t="s">
        <v>352</v>
      </c>
      <c r="F170" s="55">
        <v>15440</v>
      </c>
      <c r="G170" s="52">
        <v>10921</v>
      </c>
      <c r="H170" s="56">
        <v>9247</v>
      </c>
      <c r="I170" s="56">
        <v>8989</v>
      </c>
      <c r="J170" s="56">
        <v>8877</v>
      </c>
      <c r="K170" s="56">
        <v>9014</v>
      </c>
      <c r="L170" s="56">
        <v>6145</v>
      </c>
      <c r="M170" s="56">
        <v>5469</v>
      </c>
      <c r="N170" s="56">
        <v>6961</v>
      </c>
      <c r="O170" s="56">
        <v>7217</v>
      </c>
    </row>
    <row r="171" spans="1:15" ht="13.5">
      <c r="A171" s="216" t="s">
        <v>445</v>
      </c>
      <c r="B171" s="35"/>
      <c r="C171" s="54"/>
      <c r="D171" s="49"/>
      <c r="E171" s="49"/>
      <c r="F171" s="55"/>
      <c r="G171" s="52"/>
      <c r="H171" s="56"/>
      <c r="I171" s="56"/>
      <c r="J171" s="206" t="s">
        <v>446</v>
      </c>
      <c r="K171" s="206" t="s">
        <v>446</v>
      </c>
      <c r="L171" s="206" t="s">
        <v>446</v>
      </c>
      <c r="M171" s="206" t="s">
        <v>446</v>
      </c>
      <c r="N171" s="56">
        <v>893</v>
      </c>
      <c r="O171" s="56">
        <v>3000</v>
      </c>
    </row>
    <row r="172" spans="1:15" ht="13.5">
      <c r="A172" s="207"/>
      <c r="B172" s="39"/>
      <c r="C172" s="158"/>
      <c r="D172" s="39"/>
      <c r="E172" s="39"/>
      <c r="F172" s="208"/>
      <c r="G172" s="208"/>
      <c r="H172" s="209"/>
      <c r="I172" s="210"/>
      <c r="J172" s="210"/>
      <c r="K172" s="210"/>
      <c r="L172" s="147"/>
      <c r="M172" s="147"/>
      <c r="N172" s="147"/>
      <c r="O172" s="147"/>
    </row>
    <row r="173" spans="1:14" ht="13.5">
      <c r="A173" s="59" t="s">
        <v>439</v>
      </c>
      <c r="B173" s="211" t="s">
        <v>89</v>
      </c>
      <c r="C173" s="211"/>
      <c r="D173" s="211"/>
      <c r="E173" s="60"/>
      <c r="F173" s="60"/>
      <c r="G173" s="60"/>
      <c r="H173" s="60"/>
      <c r="I173" s="212"/>
      <c r="J173" s="212"/>
      <c r="K173" s="212"/>
      <c r="L173" s="212"/>
      <c r="M173" s="212"/>
      <c r="N173" s="212"/>
    </row>
    <row r="174" spans="1:14" ht="13.5">
      <c r="A174" s="60" t="s">
        <v>388</v>
      </c>
      <c r="B174" s="60" t="s">
        <v>90</v>
      </c>
      <c r="C174" s="60"/>
      <c r="D174" s="60"/>
      <c r="E174" s="60"/>
      <c r="F174" s="60"/>
      <c r="G174" s="60"/>
      <c r="H174" s="60"/>
      <c r="I174" s="212"/>
      <c r="J174" s="212"/>
      <c r="K174" s="212"/>
      <c r="L174" s="212"/>
      <c r="M174" s="212"/>
      <c r="N174" s="212"/>
    </row>
    <row r="175" spans="1:14" ht="13.5">
      <c r="A175" s="60" t="s">
        <v>389</v>
      </c>
      <c r="B175" s="60"/>
      <c r="C175" s="60"/>
      <c r="D175" s="60"/>
      <c r="E175" s="60"/>
      <c r="F175" s="212"/>
      <c r="G175" s="212"/>
      <c r="H175" s="212"/>
      <c r="I175" s="212"/>
      <c r="J175" s="212"/>
      <c r="K175" s="212"/>
      <c r="L175" s="212"/>
      <c r="M175" s="212"/>
      <c r="N175" s="212"/>
    </row>
    <row r="176" spans="1:14" ht="13.5">
      <c r="A176" s="60"/>
      <c r="B176" s="60"/>
      <c r="C176" s="60"/>
      <c r="D176" s="60"/>
      <c r="E176" s="60"/>
      <c r="F176" s="212"/>
      <c r="G176" s="212"/>
      <c r="H176" s="212"/>
      <c r="I176" s="212"/>
      <c r="J176" s="212"/>
      <c r="K176" s="212"/>
      <c r="L176" s="212"/>
      <c r="M176" s="212"/>
      <c r="N176" s="212"/>
    </row>
  </sheetData>
  <mergeCells count="3">
    <mergeCell ref="I3:L3"/>
    <mergeCell ref="A1:K1"/>
    <mergeCell ref="A155:K155"/>
  </mergeCells>
  <printOptions/>
  <pageMargins left="0.7874015748031497" right="0.7874015748031497" top="0.7874015748031497" bottom="0.5905511811023623" header="0.3937007874015748" footer="0.5118110236220472"/>
  <pageSetup horizontalDpi="600" verticalDpi="600" orientation="portrait" paperSize="9" r:id="rId1"/>
  <rowBreaks count="1" manualBreakCount="1">
    <brk id="176" max="8" man="1"/>
  </rowBreaks>
</worksheet>
</file>

<file path=xl/worksheets/sheet6.xml><?xml version="1.0" encoding="utf-8"?>
<worksheet xmlns="http://schemas.openxmlformats.org/spreadsheetml/2006/main" xmlns:r="http://schemas.openxmlformats.org/officeDocument/2006/relationships">
  <dimension ref="A1:K66"/>
  <sheetViews>
    <sheetView zoomScaleSheetLayoutView="100" workbookViewId="0" topLeftCell="A1">
      <selection activeCell="C9" sqref="C9"/>
    </sheetView>
  </sheetViews>
  <sheetFormatPr defaultColWidth="9.875" defaultRowHeight="12.75"/>
  <cols>
    <col min="1" max="1" width="11.375" style="8" customWidth="1"/>
    <col min="2" max="2" width="30.375" style="5" customWidth="1"/>
    <col min="3" max="3" width="24.25390625" style="5" customWidth="1"/>
    <col min="4" max="4" width="20.125" style="5" customWidth="1"/>
    <col min="5" max="5" width="4.00390625" style="5" customWidth="1"/>
    <col min="6" max="6" width="2.875" style="5" customWidth="1"/>
    <col min="7" max="7" width="2.00390625" style="5" customWidth="1"/>
    <col min="8" max="8" width="2.75390625" style="5" customWidth="1"/>
    <col min="9" max="9" width="2.125" style="5" customWidth="1"/>
    <col min="10" max="10" width="2.875" style="5" customWidth="1"/>
    <col min="11" max="11" width="2.125" style="45" customWidth="1"/>
    <col min="12" max="255" width="9.875" style="8" customWidth="1"/>
    <col min="256" max="16384" width="9.875" style="8" customWidth="1"/>
  </cols>
  <sheetData>
    <row r="1" ht="16.5" customHeight="1">
      <c r="A1" s="44" t="s">
        <v>479</v>
      </c>
    </row>
    <row r="2" ht="11.25" customHeight="1">
      <c r="A2" s="4"/>
    </row>
    <row r="3" spans="1:11" ht="16.5" customHeight="1">
      <c r="A3" s="6" t="s">
        <v>92</v>
      </c>
      <c r="B3" s="9" t="s">
        <v>93</v>
      </c>
      <c r="C3" s="306" t="s">
        <v>94</v>
      </c>
      <c r="D3" s="307"/>
      <c r="E3" s="303" t="s">
        <v>95</v>
      </c>
      <c r="F3" s="304"/>
      <c r="G3" s="304"/>
      <c r="H3" s="304"/>
      <c r="I3" s="304"/>
      <c r="J3" s="304"/>
      <c r="K3" s="304"/>
    </row>
    <row r="4" spans="1:4" ht="11.25" customHeight="1">
      <c r="A4" s="4"/>
      <c r="C4" s="2"/>
      <c r="D4" s="2"/>
    </row>
    <row r="5" spans="1:4" ht="12.75" customHeight="1">
      <c r="A5" s="302" t="s">
        <v>96</v>
      </c>
      <c r="B5" s="308"/>
      <c r="C5" s="2"/>
      <c r="D5" s="2"/>
    </row>
    <row r="6" spans="1:11" ht="11.25" customHeight="1">
      <c r="A6" s="4" t="s">
        <v>106</v>
      </c>
      <c r="B6" s="4" t="s">
        <v>107</v>
      </c>
      <c r="C6" s="1" t="s">
        <v>163</v>
      </c>
      <c r="D6" s="1" t="s">
        <v>164</v>
      </c>
      <c r="E6" s="12" t="s">
        <v>100</v>
      </c>
      <c r="F6" s="15">
        <v>32</v>
      </c>
      <c r="G6" s="15" t="s">
        <v>101</v>
      </c>
      <c r="H6" s="15">
        <v>6</v>
      </c>
      <c r="I6" s="15" t="s">
        <v>103</v>
      </c>
      <c r="J6" s="15">
        <v>3</v>
      </c>
      <c r="K6" s="46" t="s">
        <v>105</v>
      </c>
    </row>
    <row r="7" spans="1:11" ht="28.5" customHeight="1">
      <c r="A7" s="21" t="s">
        <v>162</v>
      </c>
      <c r="B7" s="27" t="s">
        <v>373</v>
      </c>
      <c r="C7" s="26" t="s">
        <v>165</v>
      </c>
      <c r="D7" s="26" t="s">
        <v>164</v>
      </c>
      <c r="E7" s="20"/>
      <c r="F7" s="28">
        <v>10</v>
      </c>
      <c r="G7" s="28" t="s">
        <v>101</v>
      </c>
      <c r="H7" s="28">
        <v>12</v>
      </c>
      <c r="I7" s="28" t="s">
        <v>103</v>
      </c>
      <c r="J7" s="28">
        <v>24</v>
      </c>
      <c r="K7" s="47" t="s">
        <v>105</v>
      </c>
    </row>
    <row r="8" spans="1:11" ht="11.25" customHeight="1">
      <c r="A8" s="4"/>
      <c r="B8" s="11"/>
      <c r="C8" s="3"/>
      <c r="D8" s="1"/>
      <c r="E8" s="4"/>
      <c r="F8" s="15"/>
      <c r="G8" s="15"/>
      <c r="H8" s="15"/>
      <c r="I8" s="15"/>
      <c r="J8" s="15"/>
      <c r="K8" s="46"/>
    </row>
    <row r="9" spans="1:11" ht="12.75" customHeight="1">
      <c r="A9" s="302" t="s">
        <v>97</v>
      </c>
      <c r="B9" s="305"/>
      <c r="C9" s="1"/>
      <c r="D9" s="1"/>
      <c r="E9" s="4"/>
      <c r="F9" s="15"/>
      <c r="G9" s="15"/>
      <c r="H9" s="15"/>
      <c r="I9" s="15"/>
      <c r="J9" s="15"/>
      <c r="K9" s="46"/>
    </row>
    <row r="10" spans="1:11" ht="24" customHeight="1">
      <c r="A10" s="4" t="s">
        <v>108</v>
      </c>
      <c r="B10" s="63" t="s">
        <v>407</v>
      </c>
      <c r="C10" s="1" t="s">
        <v>418</v>
      </c>
      <c r="D10" s="17" t="s">
        <v>166</v>
      </c>
      <c r="E10" s="12"/>
      <c r="F10" s="16">
        <v>49</v>
      </c>
      <c r="G10" s="16" t="s">
        <v>101</v>
      </c>
      <c r="H10" s="16">
        <v>2</v>
      </c>
      <c r="I10" s="16" t="s">
        <v>103</v>
      </c>
      <c r="J10" s="16">
        <v>15</v>
      </c>
      <c r="K10" s="23" t="s">
        <v>105</v>
      </c>
    </row>
    <row r="11" spans="1:11" ht="12" customHeight="1">
      <c r="A11" s="4" t="s">
        <v>109</v>
      </c>
      <c r="B11" s="4" t="s">
        <v>447</v>
      </c>
      <c r="C11" s="3" t="s">
        <v>419</v>
      </c>
      <c r="D11" s="1" t="s">
        <v>420</v>
      </c>
      <c r="E11" s="4"/>
      <c r="F11" s="15">
        <v>53</v>
      </c>
      <c r="G11" s="16" t="s">
        <v>101</v>
      </c>
      <c r="H11" s="15">
        <v>4</v>
      </c>
      <c r="I11" s="15" t="s">
        <v>103</v>
      </c>
      <c r="J11" s="15">
        <v>4</v>
      </c>
      <c r="K11" s="46" t="s">
        <v>105</v>
      </c>
    </row>
    <row r="12" spans="1:11" ht="27" customHeight="1">
      <c r="A12" s="14" t="s">
        <v>110</v>
      </c>
      <c r="B12" s="10" t="s">
        <v>111</v>
      </c>
      <c r="C12" s="26" t="s">
        <v>167</v>
      </c>
      <c r="D12" s="26" t="s">
        <v>168</v>
      </c>
      <c r="E12" s="4"/>
      <c r="F12" s="31">
        <v>60</v>
      </c>
      <c r="G12" s="32" t="s">
        <v>101</v>
      </c>
      <c r="H12" s="31">
        <v>12</v>
      </c>
      <c r="I12" s="31" t="s">
        <v>103</v>
      </c>
      <c r="J12" s="31">
        <v>27</v>
      </c>
      <c r="K12" s="47" t="s">
        <v>105</v>
      </c>
    </row>
    <row r="13" spans="1:11" ht="11.25" customHeight="1">
      <c r="A13" s="4" t="s">
        <v>112</v>
      </c>
      <c r="B13" s="4" t="s">
        <v>113</v>
      </c>
      <c r="C13" s="1" t="s">
        <v>228</v>
      </c>
      <c r="D13" s="1" t="s">
        <v>231</v>
      </c>
      <c r="E13" s="4"/>
      <c r="F13" s="15">
        <v>62</v>
      </c>
      <c r="G13" s="16" t="s">
        <v>101</v>
      </c>
      <c r="H13" s="15">
        <v>3</v>
      </c>
      <c r="I13" s="15" t="s">
        <v>103</v>
      </c>
      <c r="J13" s="15">
        <v>6</v>
      </c>
      <c r="K13" s="46" t="s">
        <v>105</v>
      </c>
    </row>
    <row r="14" spans="1:11" ht="11.25" customHeight="1">
      <c r="A14" s="4"/>
      <c r="B14" s="4"/>
      <c r="C14" s="1"/>
      <c r="D14" s="1"/>
      <c r="E14" s="4"/>
      <c r="F14" s="15"/>
      <c r="G14" s="15"/>
      <c r="H14" s="15"/>
      <c r="I14" s="15"/>
      <c r="J14" s="15"/>
      <c r="K14" s="46"/>
    </row>
    <row r="15" spans="1:11" ht="12.75" customHeight="1">
      <c r="A15" s="302" t="s">
        <v>448</v>
      </c>
      <c r="B15" s="305"/>
      <c r="C15" s="1"/>
      <c r="D15" s="1"/>
      <c r="E15" s="4"/>
      <c r="F15" s="15"/>
      <c r="G15" s="15"/>
      <c r="H15" s="15"/>
      <c r="I15" s="15"/>
      <c r="J15" s="15"/>
      <c r="K15" s="46"/>
    </row>
    <row r="16" spans="1:11" ht="12.75" customHeight="1">
      <c r="A16" s="302" t="s">
        <v>232</v>
      </c>
      <c r="B16" s="302"/>
      <c r="C16" s="1"/>
      <c r="D16" s="1"/>
      <c r="E16" s="4"/>
      <c r="F16" s="15"/>
      <c r="G16" s="15"/>
      <c r="H16" s="15"/>
      <c r="I16" s="15"/>
      <c r="J16" s="15"/>
      <c r="K16" s="46"/>
    </row>
    <row r="17" spans="1:11" ht="13.5" customHeight="1">
      <c r="A17" s="4" t="s">
        <v>114</v>
      </c>
      <c r="B17" s="4" t="s">
        <v>115</v>
      </c>
      <c r="C17" s="1" t="s">
        <v>169</v>
      </c>
      <c r="D17" s="18" t="s">
        <v>408</v>
      </c>
      <c r="E17" s="4"/>
      <c r="F17" s="16">
        <v>45</v>
      </c>
      <c r="G17" s="16" t="s">
        <v>101</v>
      </c>
      <c r="H17" s="16">
        <v>2</v>
      </c>
      <c r="I17" s="16" t="s">
        <v>103</v>
      </c>
      <c r="J17" s="16">
        <v>20</v>
      </c>
      <c r="K17" s="23" t="s">
        <v>105</v>
      </c>
    </row>
    <row r="18" spans="1:11" ht="13.5" customHeight="1">
      <c r="A18" s="4" t="s">
        <v>116</v>
      </c>
      <c r="B18" s="4" t="s">
        <v>117</v>
      </c>
      <c r="C18" s="1" t="s">
        <v>169</v>
      </c>
      <c r="D18" s="18" t="s">
        <v>408</v>
      </c>
      <c r="E18" s="4"/>
      <c r="F18" s="16">
        <v>45</v>
      </c>
      <c r="G18" s="16" t="s">
        <v>101</v>
      </c>
      <c r="H18" s="16">
        <v>2</v>
      </c>
      <c r="I18" s="16" t="s">
        <v>103</v>
      </c>
      <c r="J18" s="16">
        <v>20</v>
      </c>
      <c r="K18" s="23" t="s">
        <v>105</v>
      </c>
    </row>
    <row r="19" spans="1:11" ht="11.25" customHeight="1">
      <c r="A19" s="4" t="s">
        <v>109</v>
      </c>
      <c r="B19" s="50" t="s">
        <v>449</v>
      </c>
      <c r="C19" s="4" t="s">
        <v>340</v>
      </c>
      <c r="D19" s="4" t="s">
        <v>341</v>
      </c>
      <c r="E19" s="4"/>
      <c r="F19" s="15">
        <v>53</v>
      </c>
      <c r="G19" s="16" t="s">
        <v>101</v>
      </c>
      <c r="H19" s="15">
        <v>11</v>
      </c>
      <c r="I19" s="15" t="s">
        <v>103</v>
      </c>
      <c r="J19" s="15">
        <v>28</v>
      </c>
      <c r="K19" s="23" t="s">
        <v>104</v>
      </c>
    </row>
    <row r="20" spans="1:11" ht="11.25" customHeight="1">
      <c r="A20" s="4" t="s">
        <v>118</v>
      </c>
      <c r="B20" s="4" t="s">
        <v>450</v>
      </c>
      <c r="C20" s="1" t="s">
        <v>170</v>
      </c>
      <c r="D20" s="1" t="s">
        <v>409</v>
      </c>
      <c r="E20" s="4"/>
      <c r="F20" s="15">
        <v>53</v>
      </c>
      <c r="G20" s="16" t="s">
        <v>101</v>
      </c>
      <c r="H20" s="15">
        <v>11</v>
      </c>
      <c r="I20" s="15" t="s">
        <v>103</v>
      </c>
      <c r="J20" s="15">
        <v>28</v>
      </c>
      <c r="K20" s="23" t="s">
        <v>104</v>
      </c>
    </row>
    <row r="21" spans="1:11" ht="11.25" customHeight="1">
      <c r="A21" s="4" t="s">
        <v>118</v>
      </c>
      <c r="B21" s="4" t="s">
        <v>119</v>
      </c>
      <c r="C21" s="1" t="s">
        <v>223</v>
      </c>
      <c r="D21" s="1" t="s">
        <v>421</v>
      </c>
      <c r="E21" s="4"/>
      <c r="F21" s="15">
        <v>53</v>
      </c>
      <c r="G21" s="16" t="s">
        <v>101</v>
      </c>
      <c r="H21" s="15">
        <v>11</v>
      </c>
      <c r="I21" s="15" t="s">
        <v>103</v>
      </c>
      <c r="J21" s="15">
        <v>28</v>
      </c>
      <c r="K21" s="23" t="s">
        <v>104</v>
      </c>
    </row>
    <row r="22" spans="1:11" ht="11.25" customHeight="1">
      <c r="A22" s="4" t="s">
        <v>118</v>
      </c>
      <c r="B22" s="4" t="s">
        <v>120</v>
      </c>
      <c r="C22" s="1" t="s">
        <v>171</v>
      </c>
      <c r="D22" s="1" t="s">
        <v>172</v>
      </c>
      <c r="E22" s="4"/>
      <c r="F22" s="15">
        <v>53</v>
      </c>
      <c r="G22" s="16" t="s">
        <v>101</v>
      </c>
      <c r="H22" s="15">
        <v>11</v>
      </c>
      <c r="I22" s="15" t="s">
        <v>103</v>
      </c>
      <c r="J22" s="15">
        <v>28</v>
      </c>
      <c r="K22" s="23" t="s">
        <v>104</v>
      </c>
    </row>
    <row r="23" spans="1:11" ht="42" customHeight="1">
      <c r="A23" s="24" t="s">
        <v>118</v>
      </c>
      <c r="B23" s="27" t="s">
        <v>451</v>
      </c>
      <c r="C23" s="26" t="s">
        <v>173</v>
      </c>
      <c r="D23" s="26" t="s">
        <v>174</v>
      </c>
      <c r="E23" s="20"/>
      <c r="F23" s="28">
        <v>55</v>
      </c>
      <c r="G23" s="29" t="s">
        <v>101</v>
      </c>
      <c r="H23" s="30">
        <v>3</v>
      </c>
      <c r="I23" s="28" t="s">
        <v>103</v>
      </c>
      <c r="J23" s="28">
        <v>28</v>
      </c>
      <c r="K23" s="29" t="s">
        <v>104</v>
      </c>
    </row>
    <row r="24" spans="1:11" ht="11.25" customHeight="1">
      <c r="A24" s="4" t="s">
        <v>118</v>
      </c>
      <c r="B24" s="4" t="s">
        <v>119</v>
      </c>
      <c r="C24" s="1" t="s">
        <v>224</v>
      </c>
      <c r="D24" s="1" t="s">
        <v>175</v>
      </c>
      <c r="E24" s="12" t="s">
        <v>91</v>
      </c>
      <c r="F24" s="15">
        <v>10</v>
      </c>
      <c r="G24" s="15" t="s">
        <v>101</v>
      </c>
      <c r="H24" s="15">
        <v>7</v>
      </c>
      <c r="I24" s="15" t="s">
        <v>103</v>
      </c>
      <c r="J24" s="15">
        <v>30</v>
      </c>
      <c r="K24" s="23" t="s">
        <v>104</v>
      </c>
    </row>
    <row r="25" spans="1:11" ht="11.25" customHeight="1">
      <c r="A25" s="4" t="s">
        <v>118</v>
      </c>
      <c r="B25" s="4" t="s">
        <v>119</v>
      </c>
      <c r="C25" s="1" t="s">
        <v>225</v>
      </c>
      <c r="D25" s="1" t="s">
        <v>157</v>
      </c>
      <c r="E25" s="4"/>
      <c r="F25" s="15">
        <v>10</v>
      </c>
      <c r="G25" s="15" t="s">
        <v>101</v>
      </c>
      <c r="H25" s="15">
        <v>7</v>
      </c>
      <c r="I25" s="15" t="s">
        <v>103</v>
      </c>
      <c r="J25" s="15">
        <v>30</v>
      </c>
      <c r="K25" s="23" t="s">
        <v>104</v>
      </c>
    </row>
    <row r="26" spans="1:11" ht="26.25" customHeight="1">
      <c r="A26" s="14" t="s">
        <v>121</v>
      </c>
      <c r="B26" s="27" t="s">
        <v>154</v>
      </c>
      <c r="C26" s="26" t="s">
        <v>176</v>
      </c>
      <c r="D26" s="26" t="s">
        <v>177</v>
      </c>
      <c r="E26" s="33" t="s">
        <v>100</v>
      </c>
      <c r="F26" s="31">
        <v>53</v>
      </c>
      <c r="G26" s="31" t="s">
        <v>101</v>
      </c>
      <c r="H26" s="31">
        <v>11</v>
      </c>
      <c r="I26" s="31" t="s">
        <v>103</v>
      </c>
      <c r="J26" s="31">
        <v>28</v>
      </c>
      <c r="K26" s="29" t="s">
        <v>104</v>
      </c>
    </row>
    <row r="27" spans="1:11" ht="11.25" customHeight="1">
      <c r="A27" s="4" t="s">
        <v>121</v>
      </c>
      <c r="B27" s="4" t="s">
        <v>122</v>
      </c>
      <c r="C27" s="1" t="s">
        <v>422</v>
      </c>
      <c r="D27" s="1" t="s">
        <v>178</v>
      </c>
      <c r="E27" s="4"/>
      <c r="F27" s="15">
        <v>53</v>
      </c>
      <c r="G27" s="15" t="s">
        <v>101</v>
      </c>
      <c r="H27" s="15">
        <v>11</v>
      </c>
      <c r="I27" s="15" t="s">
        <v>103</v>
      </c>
      <c r="J27" s="15">
        <v>28</v>
      </c>
      <c r="K27" s="23" t="s">
        <v>104</v>
      </c>
    </row>
    <row r="28" spans="1:11" ht="32.25" customHeight="1">
      <c r="A28" s="24" t="s">
        <v>121</v>
      </c>
      <c r="B28" s="21" t="s">
        <v>452</v>
      </c>
      <c r="C28" s="26" t="s">
        <v>226</v>
      </c>
      <c r="D28" s="64" t="s">
        <v>423</v>
      </c>
      <c r="E28" s="20"/>
      <c r="F28" s="28">
        <v>53</v>
      </c>
      <c r="G28" s="28" t="s">
        <v>101</v>
      </c>
      <c r="H28" s="28">
        <v>11</v>
      </c>
      <c r="I28" s="28" t="s">
        <v>103</v>
      </c>
      <c r="J28" s="28">
        <v>28</v>
      </c>
      <c r="K28" s="29" t="s">
        <v>104</v>
      </c>
    </row>
    <row r="29" spans="1:11" ht="12.75" customHeight="1">
      <c r="A29" s="4" t="s">
        <v>123</v>
      </c>
      <c r="B29" s="10" t="s">
        <v>453</v>
      </c>
      <c r="C29" s="1" t="s">
        <v>179</v>
      </c>
      <c r="D29" s="1" t="s">
        <v>180</v>
      </c>
      <c r="E29" s="4"/>
      <c r="F29" s="31">
        <v>53</v>
      </c>
      <c r="G29" s="31" t="s">
        <v>101</v>
      </c>
      <c r="H29" s="31">
        <v>11</v>
      </c>
      <c r="I29" s="31" t="s">
        <v>103</v>
      </c>
      <c r="J29" s="31">
        <v>28</v>
      </c>
      <c r="K29" s="29" t="s">
        <v>104</v>
      </c>
    </row>
    <row r="30" spans="1:11" ht="11.25" customHeight="1">
      <c r="A30" s="4" t="s">
        <v>123</v>
      </c>
      <c r="B30" s="4" t="s">
        <v>124</v>
      </c>
      <c r="C30" s="1" t="s">
        <v>227</v>
      </c>
      <c r="D30" s="1" t="s">
        <v>181</v>
      </c>
      <c r="E30" s="12" t="s">
        <v>91</v>
      </c>
      <c r="F30" s="15">
        <v>10</v>
      </c>
      <c r="G30" s="15" t="s">
        <v>101</v>
      </c>
      <c r="H30" s="15">
        <v>7</v>
      </c>
      <c r="I30" s="15" t="s">
        <v>103</v>
      </c>
      <c r="J30" s="15">
        <v>30</v>
      </c>
      <c r="K30" s="23" t="s">
        <v>104</v>
      </c>
    </row>
    <row r="31" spans="1:11" ht="11.25" customHeight="1">
      <c r="A31" s="4" t="s">
        <v>125</v>
      </c>
      <c r="B31" s="4" t="s">
        <v>126</v>
      </c>
      <c r="C31" s="1" t="s">
        <v>182</v>
      </c>
      <c r="D31" s="1" t="s">
        <v>183</v>
      </c>
      <c r="E31" s="12" t="s">
        <v>100</v>
      </c>
      <c r="F31" s="15">
        <v>53</v>
      </c>
      <c r="G31" s="15" t="s">
        <v>101</v>
      </c>
      <c r="H31" s="15">
        <v>11</v>
      </c>
      <c r="I31" s="15" t="s">
        <v>103</v>
      </c>
      <c r="J31" s="15">
        <v>28</v>
      </c>
      <c r="K31" s="23" t="s">
        <v>104</v>
      </c>
    </row>
    <row r="32" spans="1:11" ht="11.25" customHeight="1">
      <c r="A32" s="4" t="s">
        <v>127</v>
      </c>
      <c r="B32" s="4" t="s">
        <v>222</v>
      </c>
      <c r="C32" s="1" t="s">
        <v>184</v>
      </c>
      <c r="D32" s="1" t="s">
        <v>183</v>
      </c>
      <c r="E32" s="4"/>
      <c r="F32" s="15">
        <v>55</v>
      </c>
      <c r="G32" s="15" t="s">
        <v>101</v>
      </c>
      <c r="H32" s="15">
        <v>3</v>
      </c>
      <c r="I32" s="15" t="s">
        <v>103</v>
      </c>
      <c r="J32" s="15">
        <v>28</v>
      </c>
      <c r="K32" s="23" t="s">
        <v>104</v>
      </c>
    </row>
    <row r="33" spans="1:11" ht="11.25" customHeight="1">
      <c r="A33" s="4" t="s">
        <v>125</v>
      </c>
      <c r="B33" s="4" t="s">
        <v>424</v>
      </c>
      <c r="C33" s="1" t="s">
        <v>223</v>
      </c>
      <c r="D33" s="1" t="s">
        <v>421</v>
      </c>
      <c r="E33" s="12" t="s">
        <v>91</v>
      </c>
      <c r="F33" s="15">
        <v>18</v>
      </c>
      <c r="G33" s="15" t="s">
        <v>101</v>
      </c>
      <c r="H33" s="15">
        <v>2</v>
      </c>
      <c r="I33" s="15" t="s">
        <v>103</v>
      </c>
      <c r="J33" s="15">
        <v>24</v>
      </c>
      <c r="K33" s="23" t="s">
        <v>104</v>
      </c>
    </row>
    <row r="34" spans="1:11" ht="12.75" customHeight="1">
      <c r="A34" s="302" t="s">
        <v>98</v>
      </c>
      <c r="B34" s="302"/>
      <c r="C34" s="1"/>
      <c r="D34" s="1"/>
      <c r="E34" s="4"/>
      <c r="F34" s="15"/>
      <c r="G34" s="15"/>
      <c r="H34" s="15"/>
      <c r="I34" s="15"/>
      <c r="J34" s="15"/>
      <c r="K34" s="23"/>
    </row>
    <row r="35" spans="1:11" ht="11.25" customHeight="1">
      <c r="A35" s="4" t="s">
        <v>47</v>
      </c>
      <c r="B35" s="4" t="s">
        <v>128</v>
      </c>
      <c r="C35" s="1" t="s">
        <v>159</v>
      </c>
      <c r="D35" s="1" t="s">
        <v>185</v>
      </c>
      <c r="E35" s="4"/>
      <c r="F35" s="15">
        <v>53</v>
      </c>
      <c r="G35" s="15" t="s">
        <v>101</v>
      </c>
      <c r="H35" s="15">
        <v>11</v>
      </c>
      <c r="I35" s="15" t="s">
        <v>103</v>
      </c>
      <c r="J35" s="15">
        <v>28</v>
      </c>
      <c r="K35" s="23" t="s">
        <v>104</v>
      </c>
    </row>
    <row r="36" spans="1:11" ht="11.25" customHeight="1">
      <c r="A36" s="4" t="s">
        <v>47</v>
      </c>
      <c r="B36" s="4" t="s">
        <v>129</v>
      </c>
      <c r="C36" s="1" t="s">
        <v>160</v>
      </c>
      <c r="D36" s="1" t="s">
        <v>186</v>
      </c>
      <c r="E36" s="4"/>
      <c r="F36" s="15">
        <v>53</v>
      </c>
      <c r="G36" s="15" t="s">
        <v>101</v>
      </c>
      <c r="H36" s="15">
        <v>11</v>
      </c>
      <c r="I36" s="15" t="s">
        <v>103</v>
      </c>
      <c r="J36" s="15">
        <v>28</v>
      </c>
      <c r="K36" s="23" t="s">
        <v>104</v>
      </c>
    </row>
    <row r="37" spans="1:11" ht="11.25" customHeight="1">
      <c r="A37" s="4"/>
      <c r="B37" s="4" t="s">
        <v>425</v>
      </c>
      <c r="C37" s="1" t="s">
        <v>426</v>
      </c>
      <c r="D37" s="1" t="s">
        <v>427</v>
      </c>
      <c r="E37" s="12" t="s">
        <v>91</v>
      </c>
      <c r="F37" s="15">
        <v>18</v>
      </c>
      <c r="G37" s="15" t="s">
        <v>101</v>
      </c>
      <c r="H37" s="15">
        <v>2</v>
      </c>
      <c r="I37" s="15" t="s">
        <v>103</v>
      </c>
      <c r="J37" s="15">
        <v>24</v>
      </c>
      <c r="K37" s="23" t="s">
        <v>104</v>
      </c>
    </row>
    <row r="38" spans="1:11" ht="12.75" customHeight="1">
      <c r="A38" s="302" t="s">
        <v>99</v>
      </c>
      <c r="B38" s="302"/>
      <c r="C38" s="1"/>
      <c r="D38" s="1"/>
      <c r="E38" s="4"/>
      <c r="F38" s="15"/>
      <c r="G38" s="15"/>
      <c r="H38" s="15"/>
      <c r="I38" s="15"/>
      <c r="J38" s="15"/>
      <c r="K38" s="23"/>
    </row>
    <row r="39" spans="1:11" ht="11.25" customHeight="1">
      <c r="A39" s="4" t="s">
        <v>130</v>
      </c>
      <c r="B39" s="4" t="s">
        <v>131</v>
      </c>
      <c r="C39" s="1" t="s">
        <v>187</v>
      </c>
      <c r="D39" s="1" t="s">
        <v>230</v>
      </c>
      <c r="E39" s="4"/>
      <c r="F39" s="15">
        <v>48</v>
      </c>
      <c r="G39" s="15" t="s">
        <v>101</v>
      </c>
      <c r="H39" s="15">
        <v>2</v>
      </c>
      <c r="I39" s="15" t="s">
        <v>103</v>
      </c>
      <c r="J39" s="15">
        <v>27</v>
      </c>
      <c r="K39" s="23" t="s">
        <v>104</v>
      </c>
    </row>
    <row r="40" spans="1:11" ht="11.25" customHeight="1">
      <c r="A40" s="4" t="s">
        <v>132</v>
      </c>
      <c r="B40" s="4" t="s">
        <v>133</v>
      </c>
      <c r="C40" s="1" t="s">
        <v>188</v>
      </c>
      <c r="D40" s="4" t="s">
        <v>454</v>
      </c>
      <c r="E40" s="4"/>
      <c r="F40" s="15">
        <v>55</v>
      </c>
      <c r="G40" s="15" t="s">
        <v>101</v>
      </c>
      <c r="H40" s="15">
        <v>3</v>
      </c>
      <c r="I40" s="15" t="s">
        <v>103</v>
      </c>
      <c r="J40" s="15">
        <v>28</v>
      </c>
      <c r="K40" s="23" t="s">
        <v>104</v>
      </c>
    </row>
    <row r="41" spans="1:11" ht="11.25" customHeight="1">
      <c r="A41" s="4" t="s">
        <v>132</v>
      </c>
      <c r="B41" s="4" t="s">
        <v>134</v>
      </c>
      <c r="C41" s="1" t="s">
        <v>189</v>
      </c>
      <c r="D41" s="4" t="s">
        <v>342</v>
      </c>
      <c r="E41" s="4"/>
      <c r="F41" s="15">
        <v>55</v>
      </c>
      <c r="G41" s="15" t="s">
        <v>101</v>
      </c>
      <c r="H41" s="15">
        <v>3</v>
      </c>
      <c r="I41" s="15" t="s">
        <v>103</v>
      </c>
      <c r="J41" s="15">
        <v>28</v>
      </c>
      <c r="K41" s="23" t="s">
        <v>104</v>
      </c>
    </row>
    <row r="42" spans="1:11" ht="11.25" customHeight="1">
      <c r="A42" s="4" t="s">
        <v>132</v>
      </c>
      <c r="B42" s="4" t="s">
        <v>135</v>
      </c>
      <c r="C42" s="1" t="s">
        <v>190</v>
      </c>
      <c r="D42" s="4" t="s">
        <v>343</v>
      </c>
      <c r="E42" s="12" t="s">
        <v>91</v>
      </c>
      <c r="F42" s="15">
        <v>10</v>
      </c>
      <c r="G42" s="15" t="s">
        <v>101</v>
      </c>
      <c r="H42" s="15">
        <v>7</v>
      </c>
      <c r="I42" s="15" t="s">
        <v>103</v>
      </c>
      <c r="J42" s="15">
        <v>30</v>
      </c>
      <c r="K42" s="23" t="s">
        <v>104</v>
      </c>
    </row>
    <row r="43" spans="1:11" ht="11.25" customHeight="1">
      <c r="A43" s="4" t="s">
        <v>132</v>
      </c>
      <c r="B43" s="4" t="s">
        <v>136</v>
      </c>
      <c r="C43" s="1" t="s">
        <v>191</v>
      </c>
      <c r="D43" s="1" t="s">
        <v>192</v>
      </c>
      <c r="E43" s="4"/>
      <c r="F43" s="15">
        <v>10</v>
      </c>
      <c r="G43" s="15" t="s">
        <v>101</v>
      </c>
      <c r="H43" s="15">
        <v>7</v>
      </c>
      <c r="I43" s="15" t="s">
        <v>103</v>
      </c>
      <c r="J43" s="15">
        <v>30</v>
      </c>
      <c r="K43" s="23" t="s">
        <v>104</v>
      </c>
    </row>
    <row r="44" spans="1:11" ht="11.25" customHeight="1">
      <c r="A44" s="4" t="s">
        <v>132</v>
      </c>
      <c r="B44" s="4" t="s">
        <v>137</v>
      </c>
      <c r="C44" s="1" t="s">
        <v>193</v>
      </c>
      <c r="D44" s="1" t="s">
        <v>194</v>
      </c>
      <c r="E44" s="4"/>
      <c r="F44" s="15">
        <v>10</v>
      </c>
      <c r="G44" s="15" t="s">
        <v>101</v>
      </c>
      <c r="H44" s="15">
        <v>7</v>
      </c>
      <c r="I44" s="15" t="s">
        <v>103</v>
      </c>
      <c r="J44" s="15">
        <v>30</v>
      </c>
      <c r="K44" s="23" t="s">
        <v>104</v>
      </c>
    </row>
    <row r="45" spans="1:11" ht="11.25" customHeight="1">
      <c r="A45" s="4" t="s">
        <v>132</v>
      </c>
      <c r="B45" s="4" t="s">
        <v>138</v>
      </c>
      <c r="C45" s="1" t="s">
        <v>195</v>
      </c>
      <c r="D45" s="1" t="s">
        <v>410</v>
      </c>
      <c r="E45" s="4"/>
      <c r="F45" s="15">
        <v>10</v>
      </c>
      <c r="G45" s="15" t="s">
        <v>101</v>
      </c>
      <c r="H45" s="15">
        <v>7</v>
      </c>
      <c r="I45" s="15" t="s">
        <v>103</v>
      </c>
      <c r="J45" s="15">
        <v>30</v>
      </c>
      <c r="K45" s="23" t="s">
        <v>104</v>
      </c>
    </row>
    <row r="46" spans="1:11" ht="12.75" customHeight="1">
      <c r="A46" s="302" t="s">
        <v>392</v>
      </c>
      <c r="B46" s="302"/>
      <c r="C46" s="1"/>
      <c r="D46" s="1"/>
      <c r="E46" s="4"/>
      <c r="F46" s="15"/>
      <c r="G46" s="15"/>
      <c r="H46" s="15"/>
      <c r="I46" s="15"/>
      <c r="J46" s="15"/>
      <c r="K46" s="23"/>
    </row>
    <row r="47" spans="1:11" ht="11.25" customHeight="1">
      <c r="A47" s="4" t="s">
        <v>139</v>
      </c>
      <c r="B47" s="4" t="s">
        <v>140</v>
      </c>
      <c r="C47" s="1" t="s">
        <v>196</v>
      </c>
      <c r="D47" s="1" t="s">
        <v>197</v>
      </c>
      <c r="E47" s="12" t="s">
        <v>100</v>
      </c>
      <c r="F47" s="15">
        <v>53</v>
      </c>
      <c r="G47" s="15" t="s">
        <v>101</v>
      </c>
      <c r="H47" s="15">
        <v>11</v>
      </c>
      <c r="I47" s="15" t="s">
        <v>103</v>
      </c>
      <c r="J47" s="15">
        <v>28</v>
      </c>
      <c r="K47" s="23" t="s">
        <v>104</v>
      </c>
    </row>
    <row r="48" spans="1:11" ht="11.25" customHeight="1">
      <c r="A48" s="4" t="s">
        <v>141</v>
      </c>
      <c r="B48" s="4" t="s">
        <v>142</v>
      </c>
      <c r="C48" s="1" t="s">
        <v>198</v>
      </c>
      <c r="D48" s="1" t="s">
        <v>199</v>
      </c>
      <c r="E48" s="4"/>
      <c r="F48" s="15">
        <v>53</v>
      </c>
      <c r="G48" s="15" t="s">
        <v>101</v>
      </c>
      <c r="H48" s="15">
        <v>11</v>
      </c>
      <c r="I48" s="15" t="s">
        <v>103</v>
      </c>
      <c r="J48" s="15">
        <v>28</v>
      </c>
      <c r="K48" s="23" t="s">
        <v>104</v>
      </c>
    </row>
    <row r="49" spans="1:11" ht="11.25" customHeight="1">
      <c r="A49" s="4" t="s">
        <v>141</v>
      </c>
      <c r="B49" s="4" t="s">
        <v>143</v>
      </c>
      <c r="C49" s="1" t="s">
        <v>200</v>
      </c>
      <c r="D49" s="1" t="s">
        <v>201</v>
      </c>
      <c r="E49" s="4"/>
      <c r="F49" s="15">
        <v>53</v>
      </c>
      <c r="G49" s="15" t="s">
        <v>101</v>
      </c>
      <c r="H49" s="15">
        <v>11</v>
      </c>
      <c r="I49" s="15" t="s">
        <v>102</v>
      </c>
      <c r="J49" s="15">
        <v>28</v>
      </c>
      <c r="K49" s="23" t="s">
        <v>104</v>
      </c>
    </row>
    <row r="50" spans="1:11" ht="11.25" customHeight="1">
      <c r="A50" s="4" t="s">
        <v>144</v>
      </c>
      <c r="B50" s="4" t="s">
        <v>145</v>
      </c>
      <c r="C50" s="1" t="s">
        <v>202</v>
      </c>
      <c r="D50" s="1" t="s">
        <v>203</v>
      </c>
      <c r="E50" s="4"/>
      <c r="F50" s="15">
        <v>53</v>
      </c>
      <c r="G50" s="15" t="s">
        <v>101</v>
      </c>
      <c r="H50" s="15">
        <v>11</v>
      </c>
      <c r="I50" s="15" t="s">
        <v>102</v>
      </c>
      <c r="J50" s="15">
        <v>28</v>
      </c>
      <c r="K50" s="23" t="s">
        <v>104</v>
      </c>
    </row>
    <row r="51" spans="1:11" ht="11.25" customHeight="1">
      <c r="A51" s="4" t="s">
        <v>144</v>
      </c>
      <c r="B51" s="4" t="s">
        <v>146</v>
      </c>
      <c r="C51" s="1" t="s">
        <v>204</v>
      </c>
      <c r="D51" s="1" t="s">
        <v>221</v>
      </c>
      <c r="E51" s="4"/>
      <c r="F51" s="15">
        <v>62</v>
      </c>
      <c r="G51" s="15" t="s">
        <v>101</v>
      </c>
      <c r="H51" s="15">
        <v>3</v>
      </c>
      <c r="I51" s="15" t="s">
        <v>102</v>
      </c>
      <c r="J51" s="15">
        <v>27</v>
      </c>
      <c r="K51" s="23" t="s">
        <v>104</v>
      </c>
    </row>
    <row r="52" spans="1:11" ht="11.25" customHeight="1">
      <c r="A52" s="4" t="s">
        <v>144</v>
      </c>
      <c r="B52" s="4" t="s">
        <v>147</v>
      </c>
      <c r="C52" s="1" t="s">
        <v>205</v>
      </c>
      <c r="D52" s="1" t="s">
        <v>206</v>
      </c>
      <c r="E52" s="12" t="s">
        <v>91</v>
      </c>
      <c r="F52" s="15" t="s">
        <v>374</v>
      </c>
      <c r="G52" s="15" t="s">
        <v>101</v>
      </c>
      <c r="H52" s="15">
        <v>4</v>
      </c>
      <c r="I52" s="15" t="s">
        <v>102</v>
      </c>
      <c r="J52" s="15">
        <v>27</v>
      </c>
      <c r="K52" s="23" t="s">
        <v>104</v>
      </c>
    </row>
    <row r="53" spans="1:11" ht="13.5" customHeight="1">
      <c r="A53" s="24" t="s">
        <v>144</v>
      </c>
      <c r="B53" s="13" t="s">
        <v>428</v>
      </c>
      <c r="C53" s="58" t="s">
        <v>429</v>
      </c>
      <c r="D53" s="17" t="s">
        <v>220</v>
      </c>
      <c r="E53" s="20"/>
      <c r="F53" s="25">
        <v>7</v>
      </c>
      <c r="G53" s="22" t="s">
        <v>101</v>
      </c>
      <c r="H53" s="25">
        <v>3</v>
      </c>
      <c r="I53" s="22" t="s">
        <v>102</v>
      </c>
      <c r="J53" s="22">
        <v>30</v>
      </c>
      <c r="K53" s="23" t="s">
        <v>104</v>
      </c>
    </row>
    <row r="54" spans="1:11" ht="11.25" customHeight="1">
      <c r="A54" s="4" t="s">
        <v>144</v>
      </c>
      <c r="B54" s="4" t="s">
        <v>148</v>
      </c>
      <c r="C54" s="1" t="s">
        <v>207</v>
      </c>
      <c r="D54" s="1" t="s">
        <v>208</v>
      </c>
      <c r="E54" s="4"/>
      <c r="F54" s="15">
        <v>7</v>
      </c>
      <c r="G54" s="15" t="s">
        <v>101</v>
      </c>
      <c r="H54" s="15">
        <v>3</v>
      </c>
      <c r="I54" s="15" t="s">
        <v>102</v>
      </c>
      <c r="J54" s="15">
        <v>30</v>
      </c>
      <c r="K54" s="23" t="s">
        <v>104</v>
      </c>
    </row>
    <row r="55" spans="1:11" ht="11.25" customHeight="1">
      <c r="A55" s="4" t="s">
        <v>144</v>
      </c>
      <c r="B55" s="4" t="s">
        <v>149</v>
      </c>
      <c r="C55" s="1" t="s">
        <v>209</v>
      </c>
      <c r="D55" s="1" t="s">
        <v>210</v>
      </c>
      <c r="E55" s="4"/>
      <c r="F55" s="15">
        <v>7</v>
      </c>
      <c r="G55" s="15" t="s">
        <v>101</v>
      </c>
      <c r="H55" s="15">
        <v>3</v>
      </c>
      <c r="I55" s="15" t="s">
        <v>102</v>
      </c>
      <c r="J55" s="15">
        <v>30</v>
      </c>
      <c r="K55" s="23" t="s">
        <v>104</v>
      </c>
    </row>
    <row r="56" spans="1:11" ht="11.25" customHeight="1">
      <c r="A56" s="4" t="s">
        <v>455</v>
      </c>
      <c r="B56" s="4" t="s">
        <v>456</v>
      </c>
      <c r="C56" s="58" t="s">
        <v>457</v>
      </c>
      <c r="D56" s="58" t="s">
        <v>458</v>
      </c>
      <c r="E56" s="4"/>
      <c r="F56" s="15">
        <v>19</v>
      </c>
      <c r="G56" s="15" t="s">
        <v>101</v>
      </c>
      <c r="H56" s="15">
        <v>3</v>
      </c>
      <c r="I56" s="15" t="s">
        <v>103</v>
      </c>
      <c r="J56" s="15">
        <v>29</v>
      </c>
      <c r="K56" s="23" t="s">
        <v>105</v>
      </c>
    </row>
    <row r="57" spans="1:11" ht="11.25" customHeight="1">
      <c r="A57" s="57" t="s">
        <v>375</v>
      </c>
      <c r="B57" s="4" t="s">
        <v>229</v>
      </c>
      <c r="C57" s="1" t="s">
        <v>211</v>
      </c>
      <c r="D57" s="19" t="s">
        <v>158</v>
      </c>
      <c r="E57" s="12" t="s">
        <v>100</v>
      </c>
      <c r="F57" s="16">
        <v>44</v>
      </c>
      <c r="G57" s="16" t="s">
        <v>101</v>
      </c>
      <c r="H57" s="16">
        <v>8</v>
      </c>
      <c r="I57" s="16" t="s">
        <v>103</v>
      </c>
      <c r="J57" s="16">
        <v>22</v>
      </c>
      <c r="K57" s="23" t="s">
        <v>104</v>
      </c>
    </row>
    <row r="58" spans="1:11" ht="11.25" customHeight="1">
      <c r="A58" s="57" t="s">
        <v>375</v>
      </c>
      <c r="B58" s="4" t="s">
        <v>150</v>
      </c>
      <c r="C58" s="1" t="s">
        <v>212</v>
      </c>
      <c r="D58" s="1" t="s">
        <v>411</v>
      </c>
      <c r="E58" s="4"/>
      <c r="F58" s="15">
        <v>44</v>
      </c>
      <c r="G58" s="16" t="s">
        <v>101</v>
      </c>
      <c r="H58" s="15">
        <v>8</v>
      </c>
      <c r="I58" s="15" t="s">
        <v>103</v>
      </c>
      <c r="J58" s="15">
        <v>22</v>
      </c>
      <c r="K58" s="23" t="s">
        <v>104</v>
      </c>
    </row>
    <row r="59" spans="1:11" ht="11.25" customHeight="1">
      <c r="A59" s="57" t="s">
        <v>375</v>
      </c>
      <c r="B59" s="4" t="s">
        <v>151</v>
      </c>
      <c r="C59" s="1" t="s">
        <v>213</v>
      </c>
      <c r="D59" s="1" t="s">
        <v>214</v>
      </c>
      <c r="E59" s="4"/>
      <c r="F59" s="15">
        <v>48</v>
      </c>
      <c r="G59" s="16" t="s">
        <v>101</v>
      </c>
      <c r="H59" s="15">
        <v>2</v>
      </c>
      <c r="I59" s="16" t="s">
        <v>102</v>
      </c>
      <c r="J59" s="16">
        <v>27</v>
      </c>
      <c r="K59" s="23" t="s">
        <v>104</v>
      </c>
    </row>
    <row r="60" spans="1:11" ht="11.25" customHeight="1">
      <c r="A60" s="57" t="s">
        <v>375</v>
      </c>
      <c r="B60" s="4" t="s">
        <v>152</v>
      </c>
      <c r="C60" s="1" t="s">
        <v>215</v>
      </c>
      <c r="D60" s="1" t="s">
        <v>216</v>
      </c>
      <c r="E60" s="4"/>
      <c r="F60" s="15">
        <v>53</v>
      </c>
      <c r="G60" s="16" t="s">
        <v>101</v>
      </c>
      <c r="H60" s="15">
        <v>11</v>
      </c>
      <c r="I60" s="15" t="s">
        <v>102</v>
      </c>
      <c r="J60" s="15">
        <v>28</v>
      </c>
      <c r="K60" s="23" t="s">
        <v>104</v>
      </c>
    </row>
    <row r="61" spans="1:11" ht="11.25" customHeight="1">
      <c r="A61" s="57" t="s">
        <v>375</v>
      </c>
      <c r="B61" s="4" t="s">
        <v>153</v>
      </c>
      <c r="C61" s="1" t="s">
        <v>217</v>
      </c>
      <c r="D61" s="1" t="s">
        <v>161</v>
      </c>
      <c r="E61" s="4"/>
      <c r="F61" s="15">
        <v>62</v>
      </c>
      <c r="G61" s="16" t="s">
        <v>101</v>
      </c>
      <c r="H61" s="15">
        <v>3</v>
      </c>
      <c r="I61" s="16" t="s">
        <v>102</v>
      </c>
      <c r="J61" s="16">
        <v>27</v>
      </c>
      <c r="K61" s="23" t="s">
        <v>104</v>
      </c>
    </row>
    <row r="62" spans="1:11" ht="11.25" customHeight="1">
      <c r="A62" s="57" t="s">
        <v>375</v>
      </c>
      <c r="B62" s="4" t="s">
        <v>412</v>
      </c>
      <c r="C62" s="1" t="s">
        <v>385</v>
      </c>
      <c r="D62" s="58" t="s">
        <v>459</v>
      </c>
      <c r="E62" s="12" t="s">
        <v>91</v>
      </c>
      <c r="F62" s="15">
        <v>16</v>
      </c>
      <c r="G62" s="16" t="s">
        <v>101</v>
      </c>
      <c r="H62" s="15">
        <v>1</v>
      </c>
      <c r="I62" s="16" t="s">
        <v>103</v>
      </c>
      <c r="J62" s="16">
        <v>27</v>
      </c>
      <c r="K62" s="23" t="s">
        <v>105</v>
      </c>
    </row>
    <row r="63" spans="1:11" ht="11.25" customHeight="1">
      <c r="A63" s="57" t="s">
        <v>375</v>
      </c>
      <c r="B63" s="4" t="s">
        <v>460</v>
      </c>
      <c r="C63" s="1" t="s">
        <v>461</v>
      </c>
      <c r="D63" s="58" t="s">
        <v>462</v>
      </c>
      <c r="E63" s="12"/>
      <c r="F63" s="15">
        <v>19</v>
      </c>
      <c r="G63" s="16" t="s">
        <v>101</v>
      </c>
      <c r="H63" s="15">
        <v>3</v>
      </c>
      <c r="I63" s="16" t="s">
        <v>103</v>
      </c>
      <c r="J63" s="16">
        <v>29</v>
      </c>
      <c r="K63" s="23" t="s">
        <v>105</v>
      </c>
    </row>
    <row r="64" spans="1:11" ht="11.25" customHeight="1">
      <c r="A64" s="7" t="s">
        <v>47</v>
      </c>
      <c r="B64" s="7"/>
      <c r="C64" s="7"/>
      <c r="D64" s="7"/>
      <c r="E64" s="7"/>
      <c r="F64" s="7"/>
      <c r="G64" s="7"/>
      <c r="H64" s="7"/>
      <c r="I64" s="7"/>
      <c r="J64" s="7"/>
      <c r="K64" s="48"/>
    </row>
    <row r="65" spans="1:11" ht="13.5">
      <c r="A65" s="4"/>
      <c r="B65" s="4"/>
      <c r="C65" s="4"/>
      <c r="D65" s="4"/>
      <c r="E65" s="4"/>
      <c r="F65" s="4"/>
      <c r="G65" s="4"/>
      <c r="H65" s="4"/>
      <c r="I65" s="4"/>
      <c r="J65" s="4"/>
      <c r="K65" s="13"/>
    </row>
    <row r="66" spans="1:11" ht="13.5">
      <c r="A66" s="4"/>
      <c r="B66" s="4"/>
      <c r="C66" s="4"/>
      <c r="D66" s="4"/>
      <c r="E66" s="4"/>
      <c r="F66" s="4"/>
      <c r="G66" s="4"/>
      <c r="H66" s="4"/>
      <c r="I66" s="4"/>
      <c r="J66" s="4"/>
      <c r="K66" s="13"/>
    </row>
  </sheetData>
  <sheetProtection sheet="1" objects="1" scenarios="1"/>
  <mergeCells count="9">
    <mergeCell ref="A38:B38"/>
    <mergeCell ref="A46:B46"/>
    <mergeCell ref="E3:K3"/>
    <mergeCell ref="A15:B15"/>
    <mergeCell ref="A16:B16"/>
    <mergeCell ref="A34:B34"/>
    <mergeCell ref="C3:D3"/>
    <mergeCell ref="A5:B5"/>
    <mergeCell ref="A9:B9"/>
  </mergeCells>
  <printOptions/>
  <pageMargins left="0.5905511811023623" right="0.3937007874015748" top="0.5905511811023623" bottom="0.4724409448818898" header="0.3937007874015748" footer="0.35433070866141736"/>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Tochinai1477</cp:lastModifiedBy>
  <cp:lastPrinted>2009-03-12T05:45:32Z</cp:lastPrinted>
  <dcterms:created xsi:type="dcterms:W3CDTF">2008-06-16T02:07:01Z</dcterms:created>
  <dcterms:modified xsi:type="dcterms:W3CDTF">2009-05-08T02:03:32Z</dcterms:modified>
  <cp:category/>
  <cp:version/>
  <cp:contentType/>
  <cp:contentStatus/>
</cp:coreProperties>
</file>