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31" windowWidth="15360" windowHeight="5565" activeTab="0"/>
  </bookViews>
  <sheets>
    <sheet name="34" sheetId="1" r:id="rId1"/>
    <sheet name="35・36・37" sheetId="2" r:id="rId2"/>
    <sheet name="38" sheetId="3" r:id="rId3"/>
  </sheets>
  <definedNames>
    <definedName name="_xlnm.Print_Area" localSheetId="0">'34'!$A$2:$G$202</definedName>
    <definedName name="_xlnm.Print_Area" localSheetId="1">'35・36・37'!$A$1:$R$199</definedName>
  </definedNames>
  <calcPr fullCalcOnLoad="1" fullPrecision="0"/>
</workbook>
</file>

<file path=xl/sharedStrings.xml><?xml version="1.0" encoding="utf-8"?>
<sst xmlns="http://schemas.openxmlformats.org/spreadsheetml/2006/main" count="1225" uniqueCount="395">
  <si>
    <t>産業中分類</t>
  </si>
  <si>
    <t>事業所数</t>
  </si>
  <si>
    <t>従業者数</t>
  </si>
  <si>
    <t>産業大分類</t>
  </si>
  <si>
    <t>構成比</t>
  </si>
  <si>
    <t>実 数</t>
  </si>
  <si>
    <t>　建設業</t>
  </si>
  <si>
    <t>　不動産業</t>
  </si>
  <si>
    <t>　サービス業</t>
  </si>
  <si>
    <t>昭和５６年</t>
  </si>
  <si>
    <t>　運輸・通信業</t>
  </si>
  <si>
    <t>　公務（他に分類されないもの）</t>
  </si>
  <si>
    <t xml:space="preserve">                            </t>
  </si>
  <si>
    <t>民　　　　　　　　　　　　　　　　　　　　　営</t>
  </si>
  <si>
    <t>総数</t>
  </si>
  <si>
    <t>　鉱業</t>
  </si>
  <si>
    <t>　製造業</t>
  </si>
  <si>
    <t>　電気・ガス・熱供給・水道業</t>
  </si>
  <si>
    <t>　農  業</t>
  </si>
  <si>
    <t>　林  業</t>
  </si>
  <si>
    <t>　漁  業</t>
  </si>
  <si>
    <t>　鉱  業</t>
  </si>
  <si>
    <t>　建  設  業</t>
  </si>
  <si>
    <t>総    数</t>
  </si>
  <si>
    <t>中妻管内</t>
  </si>
  <si>
    <t>小佐野管内</t>
  </si>
  <si>
    <t>鵜住居管内</t>
  </si>
  <si>
    <t>栗橋管内</t>
  </si>
  <si>
    <t>唐丹管内</t>
  </si>
  <si>
    <t>（単位：人）</t>
  </si>
  <si>
    <t>不動産業</t>
  </si>
  <si>
    <t>金融・　　　　保険業</t>
  </si>
  <si>
    <t xml:space="preserve">       　　       - </t>
  </si>
  <si>
    <t>　電気･ガス･熱供給･水道業</t>
  </si>
  <si>
    <t>資料：事業所・企業統計調査</t>
  </si>
  <si>
    <t>　金融・保険業</t>
  </si>
  <si>
    <t>平成11年　〈参考〉</t>
  </si>
  <si>
    <t>　　　各種商品卸売業</t>
  </si>
  <si>
    <t>　　　農業</t>
  </si>
  <si>
    <t>　　　繊維・衣服等卸売業</t>
  </si>
  <si>
    <t>　　　飲食料品等卸売業</t>
  </si>
  <si>
    <t>　　　林業</t>
  </si>
  <si>
    <t>　　　機械器具卸売業</t>
  </si>
  <si>
    <t>　　　漁業</t>
  </si>
  <si>
    <t>　　　その他の卸売業</t>
  </si>
  <si>
    <t>　　　水産養殖業</t>
  </si>
  <si>
    <t>　　　各種商品小売業</t>
  </si>
  <si>
    <t>　　　金属鉱業</t>
  </si>
  <si>
    <t xml:space="preserve">       　　       - </t>
  </si>
  <si>
    <t>　　　織物･衣服･身の回り品小売業</t>
  </si>
  <si>
    <t>　　　石炭・亜炭鉱業</t>
  </si>
  <si>
    <t>　　　飲食料品小売業</t>
  </si>
  <si>
    <t>　　　原油・天然ガス鉱業</t>
  </si>
  <si>
    <t>　　　自動車・自転車小売業</t>
  </si>
  <si>
    <t>　　　非金属鉱業</t>
  </si>
  <si>
    <t>　　　その他の小売業</t>
  </si>
  <si>
    <t>　　　総合工事業</t>
  </si>
  <si>
    <t>　　　一般飲食店</t>
  </si>
  <si>
    <t>　　　設備工事業</t>
  </si>
  <si>
    <t>　　　その他の飲食店</t>
  </si>
  <si>
    <t>　　　食料品製造業</t>
  </si>
  <si>
    <t>　　　銀行・信託業</t>
  </si>
  <si>
    <t>　　　中小企業等金融業</t>
  </si>
  <si>
    <t>　　　農林水産金融業</t>
  </si>
  <si>
    <t>　　　衣服･その他の繊維製品製造業</t>
  </si>
  <si>
    <t>　　　政府関係金融機関</t>
  </si>
  <si>
    <t xml:space="preserve">　　              - </t>
  </si>
  <si>
    <t>　　　木材･木製品製造業(家具を除く)</t>
  </si>
  <si>
    <t>　　　家具・装備品製造業</t>
  </si>
  <si>
    <t>　　　補助的金融業､金融附帯業</t>
  </si>
  <si>
    <t>　　　パルプ･紙･紙加工品製造業</t>
  </si>
  <si>
    <t>　　　証券業･商品先物取引業</t>
  </si>
  <si>
    <t>　　　出版・印刷・同関連産業</t>
  </si>
  <si>
    <t>　　　保険業</t>
  </si>
  <si>
    <t>　　　化学工業</t>
  </si>
  <si>
    <t>　　　石油製品･石炭製品製造業</t>
  </si>
  <si>
    <t>　　　不動産取引業</t>
  </si>
  <si>
    <t>　　　プラスチック製品製造業</t>
  </si>
  <si>
    <t>　　　ゴム製品製造業</t>
  </si>
  <si>
    <t>　　　窯業・土石製品製造業</t>
  </si>
  <si>
    <t>　　　鉄鋼業</t>
  </si>
  <si>
    <t>　　　非鉄金属製造業</t>
  </si>
  <si>
    <t>　　　金属製品製造業</t>
  </si>
  <si>
    <t>　　　一般機械器具製造業</t>
  </si>
  <si>
    <t>　　　電気機械器具製造業</t>
  </si>
  <si>
    <t>　　　輸送用機械器具製造業</t>
  </si>
  <si>
    <t>　　　精密機械器具製造業</t>
  </si>
  <si>
    <t>　　　武器製造業</t>
  </si>
  <si>
    <t>　　　その他の製造業</t>
  </si>
  <si>
    <t>　　　電気業</t>
  </si>
  <si>
    <t>　　　ガス業</t>
  </si>
  <si>
    <t>　　　熱供給業</t>
  </si>
  <si>
    <t>　　　水道業</t>
  </si>
  <si>
    <t>　　　鉄道業</t>
  </si>
  <si>
    <t>　　　道路旅客運送業</t>
  </si>
  <si>
    <t>　　　道路貨物運送業</t>
  </si>
  <si>
    <t>　　　倉庫業</t>
  </si>
  <si>
    <t>　　　運輸に附帯するサービス業</t>
  </si>
  <si>
    <t>　　　郵便業</t>
  </si>
  <si>
    <t>　　　電気通信業</t>
  </si>
  <si>
    <t>　　　国家公務</t>
  </si>
  <si>
    <t>　　　地方公務</t>
  </si>
  <si>
    <t>　公務(他に分類されないもの)</t>
  </si>
  <si>
    <t>　卸売・小売業、飲食店</t>
  </si>
  <si>
    <t>　　小売業</t>
  </si>
  <si>
    <t>　　飲食店</t>
  </si>
  <si>
    <t>　サービス業</t>
  </si>
  <si>
    <t>　公務(他に分類されないもの)</t>
  </si>
  <si>
    <t>　製  造  業</t>
  </si>
  <si>
    <t>　　卸売業</t>
  </si>
  <si>
    <t>　　　繊維工業(衣服･その他の繊維製品を除く)</t>
  </si>
  <si>
    <t>　 　 建築材料､鉱物･金属材料等卸売業</t>
  </si>
  <si>
    <t>　　  家具･じゅう器･家庭用機械器具小売業</t>
  </si>
  <si>
    <t>　　　洗濯・理容・浴場業</t>
  </si>
  <si>
    <t>　　　駐車場業</t>
  </si>
  <si>
    <t>　　　その他の生活関連サービス業</t>
  </si>
  <si>
    <t>　　　旅館・その他の宿泊所</t>
  </si>
  <si>
    <t>　　　自動車整備業</t>
  </si>
  <si>
    <t>　　　物品賃貸業</t>
  </si>
  <si>
    <t>　　　映画・ビデオ制作業</t>
  </si>
  <si>
    <t>　　　放送業</t>
  </si>
  <si>
    <t>　　　広告業</t>
  </si>
  <si>
    <t xml:space="preserve"> 　　 専門サービス業(他に分類されないもの)</t>
  </si>
  <si>
    <t>　    その他の事業サービス業</t>
  </si>
  <si>
    <t>　　　廃棄物処理業</t>
  </si>
  <si>
    <t>　　　医療業</t>
  </si>
  <si>
    <t>　　　保健衛生</t>
  </si>
  <si>
    <t>　　　社会保険、社会福祉</t>
  </si>
  <si>
    <t>　　　教育</t>
  </si>
  <si>
    <t>　　　学術研究機関</t>
  </si>
  <si>
    <t>　　　宗教</t>
  </si>
  <si>
    <t>　　　政治・経済・文化団体</t>
  </si>
  <si>
    <t>　　　その他のサービス業</t>
  </si>
  <si>
    <t>　 　 協同組合(他に分類されないもの)</t>
  </si>
  <si>
    <t>　 　 貸金業､投資業等非預金信用機関</t>
  </si>
  <si>
    <t xml:space="preserve">            総                   数</t>
  </si>
  <si>
    <t>　卸売・小売業、飲食店</t>
  </si>
  <si>
    <t>（単位：事業所、％）</t>
  </si>
  <si>
    <t>昭和５６年</t>
  </si>
  <si>
    <t>昭和６１年</t>
  </si>
  <si>
    <t>平成３年</t>
  </si>
  <si>
    <t>平成８年</t>
  </si>
  <si>
    <t>平成11年　〈参考〉</t>
  </si>
  <si>
    <t>（単位：人、％）</t>
  </si>
  <si>
    <t>昭和６１年</t>
  </si>
  <si>
    <t>平成３年</t>
  </si>
  <si>
    <t>平成８年</t>
  </si>
  <si>
    <t>　鉱業</t>
  </si>
  <si>
    <t>　建設業</t>
  </si>
  <si>
    <t>　製造業</t>
  </si>
  <si>
    <t>　電気・ガス・熱供給・水道業</t>
  </si>
  <si>
    <t>　運輸・通信業</t>
  </si>
  <si>
    <t>　卸売・小売業、飲食店</t>
  </si>
  <si>
    <t>　金融・保険業</t>
  </si>
  <si>
    <t>　不動産業</t>
  </si>
  <si>
    <t>　サービス業</t>
  </si>
  <si>
    <t>　公務（他に分類されないもの）</t>
  </si>
  <si>
    <t>（単位：事業所、人）</t>
  </si>
  <si>
    <t>１～４ 人</t>
  </si>
  <si>
    <t>５～９ 人</t>
  </si>
  <si>
    <t>１０～１９人</t>
  </si>
  <si>
    <t>２０～２９人</t>
  </si>
  <si>
    <t>３０人以上</t>
  </si>
  <si>
    <t>　農林漁業</t>
  </si>
  <si>
    <t>　鉱業</t>
  </si>
  <si>
    <t xml:space="preserve">        - </t>
  </si>
  <si>
    <t>　建設業</t>
  </si>
  <si>
    <t>　製造業</t>
  </si>
  <si>
    <t>　電気･ガス･熱供給･水道業</t>
  </si>
  <si>
    <t>　運輸・通信業</t>
  </si>
  <si>
    <t>　卸売・小売業、飲食店</t>
  </si>
  <si>
    <t>　金融・保険業</t>
  </si>
  <si>
    <t>　不動産業</t>
  </si>
  <si>
    <t>　サービス業</t>
  </si>
  <si>
    <t xml:space="preserve">        - </t>
  </si>
  <si>
    <t>　農林漁業</t>
  </si>
  <si>
    <t>　鉱業</t>
  </si>
  <si>
    <t>　建設業</t>
  </si>
  <si>
    <t>　製造業</t>
  </si>
  <si>
    <t>　電気･ガス･熱供給･水道業</t>
  </si>
  <si>
    <t>　運輸・通信業</t>
  </si>
  <si>
    <t>　卸売・小売業、飲食店</t>
  </si>
  <si>
    <t>　金融・保険業</t>
  </si>
  <si>
    <t>　不動産業</t>
  </si>
  <si>
    <t>　サービス業</t>
  </si>
  <si>
    <t>総          数</t>
  </si>
  <si>
    <t xml:space="preserve">        - </t>
  </si>
  <si>
    <t>　　　　　-</t>
  </si>
  <si>
    <t>　　 　　-</t>
  </si>
  <si>
    <t>　　  　　-</t>
  </si>
  <si>
    <t>本庁管内</t>
  </si>
  <si>
    <t>事業所数</t>
  </si>
  <si>
    <t>従業員数</t>
  </si>
  <si>
    <t>農林漁業</t>
  </si>
  <si>
    <t>鉱　　業</t>
  </si>
  <si>
    <t>建 設 業</t>
  </si>
  <si>
    <t>製 造 業</t>
  </si>
  <si>
    <t>事業所数</t>
  </si>
  <si>
    <t>従業員数</t>
  </si>
  <si>
    <t>事業所数</t>
  </si>
  <si>
    <t>従業員数</t>
  </si>
  <si>
    <t>事業所数</t>
  </si>
  <si>
    <t>従業員数</t>
  </si>
  <si>
    <t>事業所数</t>
  </si>
  <si>
    <t>従業員数</t>
  </si>
  <si>
    <t>総　　数</t>
  </si>
  <si>
    <t>事業所数</t>
  </si>
  <si>
    <t>従業員数</t>
  </si>
  <si>
    <t>総          数</t>
  </si>
  <si>
    <t>資料：事業所・企業統計調査　</t>
  </si>
  <si>
    <t>資料：事業所・企業統計調査　※平成１１年は簡易調査で民営事業所のみ調査のため参考として掲載。</t>
  </si>
  <si>
    <t>　　　職別工事業(設備工事業を除く)</t>
  </si>
  <si>
    <t>　　　飲料･たばこ･飼料製造業</t>
  </si>
  <si>
    <t>　　　なめし革･同製品･毛皮製造業</t>
  </si>
  <si>
    <t>　　　水運業</t>
  </si>
  <si>
    <t>　　　航空運輸業</t>
  </si>
  <si>
    <t>　　　不動産賃貸業・管理業</t>
  </si>
  <si>
    <t>　　　機械・家具等修理業</t>
  </si>
  <si>
    <t>　　　情報サービス･調査業</t>
  </si>
  <si>
    <t>　農業</t>
  </si>
  <si>
    <t>　林業</t>
  </si>
  <si>
    <t>　漁業</t>
  </si>
  <si>
    <t>資料：事業所統計調査、事業所・企業統計調査（平成８年以降）　</t>
  </si>
  <si>
    <t>36  産業（大分類）別従業者数の推移</t>
  </si>
  <si>
    <t>35  産業（大分類）別事業所数の推移</t>
  </si>
  <si>
    <t>37  従業者規模別事業所数及び従業者数</t>
  </si>
  <si>
    <t>平成13年　</t>
  </si>
  <si>
    <t>平成13年　</t>
  </si>
  <si>
    <t>　　(平成8年)</t>
  </si>
  <si>
    <t>　　(平成11年）　（参考）</t>
  </si>
  <si>
    <t>　　　娯楽業（映画・ビデオ制作業を除く）</t>
  </si>
  <si>
    <t>　情報通信業※</t>
  </si>
  <si>
    <t>　運輸業※</t>
  </si>
  <si>
    <t>　卸売・小売業※</t>
  </si>
  <si>
    <t>　飲食店・宿泊業※</t>
  </si>
  <si>
    <t>　医療・福祉※</t>
  </si>
  <si>
    <t>　教育・学習支援業※</t>
  </si>
  <si>
    <t>　複合サービス事業※</t>
  </si>
  <si>
    <t>　サービス業（他に分類されないもの）※</t>
  </si>
  <si>
    <t>資料：事業所・企業統計調査  ※簡易調査で民営事業所のみの調査のため参考として掲載。</t>
  </si>
  <si>
    <t>　　　情報通信機械器具製造業</t>
  </si>
  <si>
    <t>　　　電子部品・デバイス製造業</t>
  </si>
  <si>
    <t>　情報通信業</t>
  </si>
  <si>
    <t>　　　通信業</t>
  </si>
  <si>
    <t>　　　放送業</t>
  </si>
  <si>
    <t>　　　情報サービス業</t>
  </si>
  <si>
    <t>　　　インターネット附随サービス業</t>
  </si>
  <si>
    <t>　　　映像・音声・文字情報制作業</t>
  </si>
  <si>
    <t>　卸売・小売業</t>
  </si>
  <si>
    <t>　　　銀行業</t>
  </si>
  <si>
    <t>　　　協同組織金融業</t>
  </si>
  <si>
    <t>　　　郵便貯金取扱機関、政府関係金融機関</t>
  </si>
  <si>
    <t>　　　保険業（保険媒介代理業等を含む）</t>
  </si>
  <si>
    <t>　飲食店、宿泊業</t>
  </si>
  <si>
    <t>　　　遊興飲食店</t>
  </si>
  <si>
    <t>　　　宿泊業</t>
  </si>
  <si>
    <t>　医療、福祉</t>
  </si>
  <si>
    <t>　　　医療業</t>
  </si>
  <si>
    <t>　　　保健衛生</t>
  </si>
  <si>
    <t>　　　社会保険・社会福祉・介護事業</t>
  </si>
  <si>
    <t>　教育、学習支援業</t>
  </si>
  <si>
    <t>　　　学校教育</t>
  </si>
  <si>
    <t>　　　その他の教育、学習支援業</t>
  </si>
  <si>
    <t>　複合サービス事業</t>
  </si>
  <si>
    <t>　　　郵便局</t>
  </si>
  <si>
    <t>　　　協同組合（他に分類されないもの）</t>
  </si>
  <si>
    <t>　サービス業（他に分類されないもの）</t>
  </si>
  <si>
    <t>　　　専門サービス業</t>
  </si>
  <si>
    <t>　　　学術・開発研究機関</t>
  </si>
  <si>
    <t>　　　洗濯・理容・美容・浴場業</t>
  </si>
  <si>
    <t>　　　その他の生活関連サービス業</t>
  </si>
  <si>
    <t>　　　娯楽業</t>
  </si>
  <si>
    <t>　　　廃棄物処理業</t>
  </si>
  <si>
    <t>　　　自動車整備業</t>
  </si>
  <si>
    <t>　　　機械等修理業（別掲を除く）</t>
  </si>
  <si>
    <t>　　　物品賃貸業</t>
  </si>
  <si>
    <t>　　　広告業</t>
  </si>
  <si>
    <t>　　　その他の事業サービス業</t>
  </si>
  <si>
    <t>　　　政治・経済・文化団体</t>
  </si>
  <si>
    <t>　　　宗教</t>
  </si>
  <si>
    <t>　　　その他のサービス業</t>
  </si>
  <si>
    <t xml:space="preserve">　　              - </t>
  </si>
  <si>
    <t>平成16年　〈参考〉　</t>
  </si>
  <si>
    <t>　　　（注）平成１１・１６年は簡易調査で民営事業所のみ調査のため参考として掲載。</t>
  </si>
  <si>
    <t>平成16年　〈参考〉　</t>
  </si>
  <si>
    <t>資料：事業所・企業統計調査　※平成１６年は簡易調査で民営事業所のみ調査のため参考として掲載。</t>
  </si>
  <si>
    <t>０～４ 人</t>
  </si>
  <si>
    <t>　　 　（注）平成１４年３月に日本標準産業分類の改訂が行われ、分類項目の新設、廃止等が行われた。</t>
  </si>
  <si>
    <t>情報通信業</t>
  </si>
  <si>
    <t>運 輸 業</t>
  </si>
  <si>
    <t>卸売・　　　　小売業</t>
  </si>
  <si>
    <t>教育、学習支援業</t>
  </si>
  <si>
    <t>複合サービス事業</t>
  </si>
  <si>
    <t>　　（注）平成１４年３月に日本標準産業分類の改訂が行われ、分類項目の新設、廃止等が行われた。</t>
  </si>
  <si>
    <t>　　 　（注）平成１６年調査結果から従業者規模の「０人」が加えられたことから、従前の「１～４人」に加え</t>
  </si>
  <si>
    <t>　　　　　　 て掲載した。</t>
  </si>
  <si>
    <t>　　　家具・装備品製造業</t>
  </si>
  <si>
    <t>　　　パルプ･紙･紙加工品製造業</t>
  </si>
  <si>
    <t>　　　印刷・同関連産業</t>
  </si>
  <si>
    <t>　　　化学工業</t>
  </si>
  <si>
    <t>　　　石油製品･石炭製品製造業</t>
  </si>
  <si>
    <t>　　　プラスチック製品製造業</t>
  </si>
  <si>
    <t>　　　ゴム製品製造業</t>
  </si>
  <si>
    <t>　　　窯業・土石製品製造業</t>
  </si>
  <si>
    <t>　　　鉄鋼業</t>
  </si>
  <si>
    <t>　　　非鉄金属製造業</t>
  </si>
  <si>
    <t>　　　金属製品製造業</t>
  </si>
  <si>
    <t>　　　一般機械器具製造業</t>
  </si>
  <si>
    <t>　　　電気機械器具製造業</t>
  </si>
  <si>
    <t>　　　輸送用機械器具製造業</t>
  </si>
  <si>
    <t>　　　ガス業</t>
  </si>
  <si>
    <t>　　　熱供給業</t>
  </si>
  <si>
    <t>　　　水道業</t>
  </si>
  <si>
    <t>　運輸業</t>
  </si>
  <si>
    <t>　　　鉄道業</t>
  </si>
  <si>
    <t>　　　道路旅客運送業</t>
  </si>
  <si>
    <t>　　　道路貨物運送業</t>
  </si>
  <si>
    <t>　　　水運業</t>
  </si>
  <si>
    <t>電気･ガス･熱供給・  水道業</t>
  </si>
  <si>
    <t>飲食店、</t>
  </si>
  <si>
    <t>宿泊業　</t>
  </si>
  <si>
    <t xml:space="preserve"> 福　祉</t>
  </si>
  <si>
    <t xml:space="preserve"> 医　療、</t>
  </si>
  <si>
    <t>34  産業（中分類）別事業所数及び従業者数（平成13年）</t>
  </si>
  <si>
    <t>34  産業（中分類）別事業所数及び従業者数（平成16年）　&lt;参考&gt;</t>
  </si>
  <si>
    <t>34  産業（中分類）別事業所数及び従業者数（平成18年）</t>
  </si>
  <si>
    <t>産業中分類</t>
  </si>
  <si>
    <t>　　　印刷・同関連業</t>
  </si>
  <si>
    <t>　　　その他の製造業</t>
  </si>
  <si>
    <t>　情報通信業</t>
  </si>
  <si>
    <t>　　　インターネット付随サービス業</t>
  </si>
  <si>
    <t>　運輸業</t>
  </si>
  <si>
    <t>　　　鉄道業</t>
  </si>
  <si>
    <t>　　　道路旅客運送業</t>
  </si>
  <si>
    <t>　　　道路貨物運送業</t>
  </si>
  <si>
    <t>　　　水運業</t>
  </si>
  <si>
    <t>　　　航空運輸業</t>
  </si>
  <si>
    <t>　　　倉庫業</t>
  </si>
  <si>
    <t>　　　運輸に附帯するサービス業</t>
  </si>
  <si>
    <t>　卸売・小売業</t>
  </si>
  <si>
    <t>　　卸売業</t>
  </si>
  <si>
    <t>　　　各種商品卸売業</t>
  </si>
  <si>
    <t>　　　繊維・衣服等卸売業</t>
  </si>
  <si>
    <t>　　　飲食良品卸売業</t>
  </si>
  <si>
    <t>　　　建築材料,鉱物・金属材料等卸売業</t>
  </si>
  <si>
    <t>　　　機械器具卸売業</t>
  </si>
  <si>
    <t>　　　その他の卸売業</t>
  </si>
  <si>
    <t>　　小売業</t>
  </si>
  <si>
    <t>　　　織物・衣服・身の回り品小売業</t>
  </si>
  <si>
    <t>　　　飲食料品小売業</t>
  </si>
  <si>
    <t>　　　自動車・自転車小売業</t>
  </si>
  <si>
    <t>　　　家具・じゅう器・機械器具小売業</t>
  </si>
  <si>
    <t>　　　その他の小売業</t>
  </si>
  <si>
    <t>　　　銀行業</t>
  </si>
  <si>
    <t>　　　郵便貯金取扱機関,政府関係金融機関</t>
  </si>
  <si>
    <t>　　　貸金業,投資業等非預金信用機関</t>
  </si>
  <si>
    <t>　　　証券業,商品先物取引業</t>
  </si>
  <si>
    <t>　　　補助的金融業,金融附帯業</t>
  </si>
  <si>
    <t>　　　保険業(保険媒介代理業,保険ｻｰﾋﾞｽ業を含)</t>
  </si>
  <si>
    <t>　　　不動産取引業</t>
  </si>
  <si>
    <t>　　　不動産賃貸業・管理業</t>
  </si>
  <si>
    <t>　飲食店,宿泊業</t>
  </si>
  <si>
    <t>　　　一般飲食店</t>
  </si>
  <si>
    <t>　　　遊興飲食店</t>
  </si>
  <si>
    <t>　医療,福祉</t>
  </si>
  <si>
    <t>　教育,学習支援業</t>
  </si>
  <si>
    <t>　　　その他の教育,学習支援業</t>
  </si>
  <si>
    <t>　複合サービス業</t>
  </si>
  <si>
    <t>　　　郵便局(別掲を除く)</t>
  </si>
  <si>
    <t xml:space="preserve">      協同組合(他に分類されないもの)</t>
  </si>
  <si>
    <t>　サービス業(他に分類されないもの)</t>
  </si>
  <si>
    <t>　　　専門サービス業(他に分類されないもの)</t>
  </si>
  <si>
    <t>　　　機械等修理業(別掲を除く)</t>
  </si>
  <si>
    <t xml:space="preserve">      物品賃貸業</t>
  </si>
  <si>
    <t>　　　政治・経済・文化団体</t>
  </si>
  <si>
    <t>　　　鉱業</t>
  </si>
  <si>
    <t>-</t>
  </si>
  <si>
    <t>（注）平成１４年３月に日本標準産業分類の改訂が行われ、分類項目の新設、廃止等が行われた。</t>
  </si>
  <si>
    <t>　　 　※平成１４年３月に日本標準産業分類の改訂が行われ、分類項目の新設、廃止等が行われた。</t>
  </si>
  <si>
    <t>　　（平成13年）</t>
  </si>
  <si>
    <t>　　(平成16年）（参考）</t>
  </si>
  <si>
    <t>平成18年</t>
  </si>
  <si>
    <t>平成18年　</t>
  </si>
  <si>
    <t>　　(平成18年）</t>
  </si>
  <si>
    <t>１～４ 人</t>
  </si>
  <si>
    <t>　 サービス業（他に分類されないもの）※</t>
  </si>
  <si>
    <t>国・地方公共団体</t>
  </si>
  <si>
    <t>事業所数</t>
  </si>
  <si>
    <t>派遣・下請</t>
  </si>
  <si>
    <t>従業者のみ</t>
  </si>
  <si>
    <t>　　 　　-</t>
  </si>
  <si>
    <t>38  産業（大分類）別、管内別事業所数、従業者数（平成18年）</t>
  </si>
  <si>
    <t>公　務　　　(他に分類されないもの)</t>
  </si>
  <si>
    <t>サービス業(他に分類されないもの)</t>
  </si>
  <si>
    <t>甲子管内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</si>
</sst>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_ "/>
    <numFmt numFmtId="179" formatCode="0.0_);[Red]\(0.0\)"/>
    <numFmt numFmtId="180" formatCode="#,##0_ ;[Red]\-#,##0\ "/>
    <numFmt numFmtId="181" formatCode="#,##0.0_ ;[Red]\-#,##0.0\ "/>
    <numFmt numFmtId="182" formatCode="###,###,##0;&quot;-&quot;##,###,##0"/>
    <numFmt numFmtId="183" formatCode="#,##0;[Red]#,##0"/>
  </numFmts>
  <fonts count="13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10.5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vertical="center"/>
    </xf>
    <xf numFmtId="176" fontId="6" fillId="0" borderId="8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6" fillId="0" borderId="7" xfId="0" applyNumberFormat="1" applyFont="1" applyBorder="1" applyAlignment="1">
      <alignment vertical="center"/>
    </xf>
    <xf numFmtId="177" fontId="6" fillId="0" borderId="8" xfId="0" applyNumberFormat="1" applyFont="1" applyBorder="1" applyAlignment="1">
      <alignment horizontal="right" vertical="center"/>
    </xf>
    <xf numFmtId="49" fontId="6" fillId="0" borderId="8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0" fontId="6" fillId="0" borderId="7" xfId="0" applyNumberFormat="1" applyFont="1" applyBorder="1" applyAlignment="1">
      <alignment/>
    </xf>
    <xf numFmtId="0" fontId="6" fillId="0" borderId="9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0" fontId="6" fillId="0" borderId="11" xfId="0" applyNumberFormat="1" applyFont="1" applyBorder="1" applyAlignment="1">
      <alignment horizontal="right" vertical="center"/>
    </xf>
    <xf numFmtId="0" fontId="6" fillId="0" borderId="11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/>
    </xf>
    <xf numFmtId="0" fontId="9" fillId="0" borderId="7" xfId="0" applyNumberFormat="1" applyFont="1" applyBorder="1" applyAlignment="1">
      <alignment vertical="center"/>
    </xf>
    <xf numFmtId="177" fontId="9" fillId="0" borderId="8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vertical="center"/>
    </xf>
    <xf numFmtId="176" fontId="9" fillId="0" borderId="8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49" fontId="9" fillId="0" borderId="8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179" fontId="9" fillId="0" borderId="0" xfId="16" applyNumberFormat="1" applyFont="1" applyBorder="1" applyAlignment="1">
      <alignment horizontal="right" vertical="center"/>
    </xf>
    <xf numFmtId="178" fontId="9" fillId="0" borderId="0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179" fontId="9" fillId="0" borderId="0" xfId="16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78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7" fontId="0" fillId="0" borderId="0" xfId="0" applyNumberFormat="1" applyFont="1" applyAlignment="1">
      <alignment/>
    </xf>
    <xf numFmtId="0" fontId="6" fillId="0" borderId="7" xfId="0" applyNumberFormat="1" applyFont="1" applyBorder="1" applyAlignment="1">
      <alignment horizontal="left" vertical="center"/>
    </xf>
    <xf numFmtId="177" fontId="6" fillId="0" borderId="0" xfId="0" applyNumberFormat="1" applyFont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8" fontId="0" fillId="0" borderId="0" xfId="0" applyNumberFormat="1" applyFont="1" applyAlignment="1">
      <alignment/>
    </xf>
    <xf numFmtId="0" fontId="6" fillId="0" borderId="7" xfId="0" applyNumberFormat="1" applyFont="1" applyBorder="1" applyAlignment="1">
      <alignment horizontal="left" vertical="center" shrinkToFit="1"/>
    </xf>
    <xf numFmtId="0" fontId="6" fillId="0" borderId="11" xfId="0" applyNumberFormat="1" applyFont="1" applyBorder="1" applyAlignment="1">
      <alignment vertical="center" shrinkToFit="1"/>
    </xf>
    <xf numFmtId="177" fontId="6" fillId="0" borderId="10" xfId="0" applyNumberFormat="1" applyFont="1" applyBorder="1" applyAlignment="1">
      <alignment vertical="center"/>
    </xf>
    <xf numFmtId="178" fontId="6" fillId="0" borderId="11" xfId="0" applyNumberFormat="1" applyFont="1" applyBorder="1" applyAlignment="1">
      <alignment vertical="center"/>
    </xf>
    <xf numFmtId="177" fontId="6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/>
    </xf>
    <xf numFmtId="179" fontId="6" fillId="0" borderId="0" xfId="0" applyNumberFormat="1" applyFont="1" applyAlignment="1">
      <alignment/>
    </xf>
    <xf numFmtId="179" fontId="6" fillId="0" borderId="0" xfId="0" applyNumberFormat="1" applyFont="1" applyAlignment="1">
      <alignment/>
    </xf>
    <xf numFmtId="179" fontId="6" fillId="0" borderId="3" xfId="0" applyNumberFormat="1" applyFont="1" applyBorder="1" applyAlignment="1">
      <alignment horizontal="center" vertical="center"/>
    </xf>
    <xf numFmtId="179" fontId="6" fillId="0" borderId="2" xfId="0" applyNumberFormat="1" applyFont="1" applyBorder="1" applyAlignment="1">
      <alignment horizontal="center" vertical="center"/>
    </xf>
    <xf numFmtId="179" fontId="6" fillId="0" borderId="6" xfId="0" applyNumberFormat="1" applyFont="1" applyBorder="1" applyAlignment="1">
      <alignment horizontal="center" vertical="center"/>
    </xf>
    <xf numFmtId="179" fontId="7" fillId="0" borderId="0" xfId="16" applyNumberFormat="1" applyFont="1" applyBorder="1" applyAlignment="1">
      <alignment horizontal="right" vertical="center"/>
    </xf>
    <xf numFmtId="38" fontId="7" fillId="0" borderId="0" xfId="16" applyFont="1" applyBorder="1" applyAlignment="1">
      <alignment horizontal="right" vertical="center"/>
    </xf>
    <xf numFmtId="179" fontId="6" fillId="0" borderId="0" xfId="16" applyNumberFormat="1" applyFont="1" applyBorder="1" applyAlignment="1">
      <alignment horizontal="right" vertical="center"/>
    </xf>
    <xf numFmtId="0" fontId="6" fillId="0" borderId="7" xfId="0" applyNumberFormat="1" applyFont="1" applyBorder="1" applyAlignment="1">
      <alignment vertical="center" shrinkToFit="1"/>
    </xf>
    <xf numFmtId="38" fontId="6" fillId="0" borderId="10" xfId="16" applyFont="1" applyBorder="1" applyAlignment="1">
      <alignment horizontal="right" vertical="center"/>
    </xf>
    <xf numFmtId="179" fontId="6" fillId="0" borderId="11" xfId="16" applyNumberFormat="1" applyFont="1" applyBorder="1" applyAlignment="1">
      <alignment horizontal="right" vertical="center"/>
    </xf>
    <xf numFmtId="38" fontId="6" fillId="0" borderId="11" xfId="16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2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shrinkToFit="1"/>
    </xf>
    <xf numFmtId="0" fontId="9" fillId="0" borderId="3" xfId="0" applyNumberFormat="1" applyFont="1" applyBorder="1" applyAlignment="1">
      <alignment horizontal="center" vertical="center"/>
    </xf>
    <xf numFmtId="176" fontId="9" fillId="0" borderId="5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6" fillId="0" borderId="6" xfId="0" applyNumberFormat="1" applyFont="1" applyBorder="1" applyAlignment="1">
      <alignment horizontal="left" vertical="center" shrinkToFit="1"/>
    </xf>
    <xf numFmtId="0" fontId="6" fillId="0" borderId="0" xfId="0" applyNumberFormat="1" applyFont="1" applyBorder="1" applyAlignment="1">
      <alignment horizontal="left" vertical="center" shrinkToFit="1"/>
    </xf>
    <xf numFmtId="0" fontId="9" fillId="0" borderId="7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177" fontId="6" fillId="0" borderId="0" xfId="0" applyNumberFormat="1" applyFont="1" applyBorder="1" applyAlignment="1">
      <alignment horizontal="left" vertical="center" shrinkToFit="1"/>
    </xf>
    <xf numFmtId="0" fontId="6" fillId="0" borderId="6" xfId="0" applyNumberFormat="1" applyFont="1" applyBorder="1" applyAlignment="1">
      <alignment vertical="center"/>
    </xf>
    <xf numFmtId="0" fontId="6" fillId="0" borderId="6" xfId="0" applyNumberFormat="1" applyFont="1" applyBorder="1" applyAlignment="1">
      <alignment horizontal="left" vertical="center"/>
    </xf>
    <xf numFmtId="180" fontId="6" fillId="0" borderId="0" xfId="16" applyNumberFormat="1" applyFont="1" applyFill="1" applyBorder="1" applyAlignment="1">
      <alignment horizontal="right" vertical="center"/>
    </xf>
    <xf numFmtId="180" fontId="6" fillId="0" borderId="0" xfId="16" applyNumberFormat="1" applyFont="1" applyBorder="1" applyAlignment="1">
      <alignment horizontal="right" vertical="center"/>
    </xf>
    <xf numFmtId="180" fontId="9" fillId="0" borderId="0" xfId="16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vertical="center"/>
    </xf>
    <xf numFmtId="180" fontId="9" fillId="0" borderId="0" xfId="16" applyNumberFormat="1" applyFont="1" applyFill="1" applyBorder="1" applyAlignment="1">
      <alignment horizontal="right" vertical="center"/>
    </xf>
    <xf numFmtId="180" fontId="7" fillId="0" borderId="0" xfId="16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 horizontal="left" vertical="center" shrinkToFit="1"/>
    </xf>
    <xf numFmtId="0" fontId="9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177" fontId="6" fillId="0" borderId="6" xfId="0" applyNumberFormat="1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9" fillId="0" borderId="10" xfId="0" applyNumberFormat="1" applyFont="1" applyBorder="1" applyAlignment="1">
      <alignment vertical="center"/>
    </xf>
    <xf numFmtId="49" fontId="7" fillId="0" borderId="8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0" fontId="9" fillId="0" borderId="7" xfId="0" applyNumberFormat="1" applyFont="1" applyFill="1" applyBorder="1" applyAlignment="1">
      <alignment vertical="center"/>
    </xf>
    <xf numFmtId="177" fontId="9" fillId="0" borderId="8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6" fillId="0" borderId="7" xfId="0" applyNumberFormat="1" applyFont="1" applyFill="1" applyBorder="1" applyAlignment="1">
      <alignment vertical="center"/>
    </xf>
    <xf numFmtId="177" fontId="6" fillId="0" borderId="8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7" fillId="0" borderId="8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177" fontId="6" fillId="0" borderId="6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vertical="center"/>
    </xf>
    <xf numFmtId="176" fontId="6" fillId="0" borderId="6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0" fontId="6" fillId="0" borderId="4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 vertical="top"/>
    </xf>
    <xf numFmtId="0" fontId="6" fillId="0" borderId="9" xfId="0" applyNumberFormat="1" applyFont="1" applyBorder="1" applyAlignment="1">
      <alignment horizontal="left" vertical="top"/>
    </xf>
    <xf numFmtId="0" fontId="6" fillId="0" borderId="4" xfId="0" applyNumberFormat="1" applyFont="1" applyBorder="1" applyAlignment="1">
      <alignment horizontal="left"/>
    </xf>
    <xf numFmtId="180" fontId="9" fillId="0" borderId="8" xfId="16" applyNumberFormat="1" applyFont="1" applyBorder="1" applyAlignment="1">
      <alignment horizontal="right" vertical="center"/>
    </xf>
    <xf numFmtId="180" fontId="7" fillId="0" borderId="8" xfId="16" applyNumberFormat="1" applyFont="1" applyBorder="1" applyAlignment="1">
      <alignment horizontal="right" vertical="center"/>
    </xf>
    <xf numFmtId="0" fontId="6" fillId="0" borderId="14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9" fillId="0" borderId="8" xfId="16" applyNumberFormat="1" applyFont="1" applyBorder="1" applyAlignment="1">
      <alignment horizontal="right" vertical="center"/>
    </xf>
    <xf numFmtId="176" fontId="9" fillId="0" borderId="0" xfId="16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/>
    </xf>
    <xf numFmtId="176" fontId="6" fillId="0" borderId="10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/>
    </xf>
    <xf numFmtId="0" fontId="8" fillId="0" borderId="0" xfId="0" applyNumberFormat="1" applyFont="1" applyAlignment="1">
      <alignment/>
    </xf>
    <xf numFmtId="176" fontId="6" fillId="0" borderId="8" xfId="0" applyNumberFormat="1" applyFont="1" applyBorder="1" applyAlignment="1">
      <alignment/>
    </xf>
    <xf numFmtId="176" fontId="6" fillId="0" borderId="8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79" fontId="6" fillId="0" borderId="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shrinkToFit="1"/>
    </xf>
    <xf numFmtId="0" fontId="6" fillId="0" borderId="15" xfId="0" applyNumberFormat="1" applyFont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/>
    </xf>
    <xf numFmtId="176" fontId="8" fillId="0" borderId="0" xfId="0" applyNumberFormat="1" applyFont="1" applyFill="1" applyAlignment="1" quotePrefix="1">
      <alignment horizontal="right"/>
    </xf>
    <xf numFmtId="49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6" fillId="0" borderId="7" xfId="0" applyNumberFormat="1" applyFont="1" applyFill="1" applyBorder="1" applyAlignment="1">
      <alignment horizontal="left" vertical="center"/>
    </xf>
    <xf numFmtId="176" fontId="6" fillId="0" borderId="8" xfId="0" applyNumberFormat="1" applyFont="1" applyFill="1" applyBorder="1" applyAlignment="1">
      <alignment horizontal="right" vertical="center"/>
    </xf>
    <xf numFmtId="0" fontId="6" fillId="0" borderId="7" xfId="0" applyNumberFormat="1" applyFont="1" applyFill="1" applyBorder="1" applyAlignment="1">
      <alignment horizontal="left" vertical="center" shrinkToFit="1"/>
    </xf>
    <xf numFmtId="0" fontId="6" fillId="0" borderId="7" xfId="0" applyNumberFormat="1" applyFont="1" applyFill="1" applyBorder="1" applyAlignment="1">
      <alignment vertical="center" shrinkToFit="1"/>
    </xf>
    <xf numFmtId="176" fontId="0" fillId="0" borderId="5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83" fontId="6" fillId="0" borderId="8" xfId="0" applyNumberFormat="1" applyFont="1" applyBorder="1" applyAlignment="1">
      <alignment horizontal="right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6" fillId="0" borderId="6" xfId="0" applyNumberFormat="1" applyFont="1" applyBorder="1" applyAlignment="1">
      <alignment horizontal="left" vertical="center" shrinkToFit="1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right"/>
    </xf>
    <xf numFmtId="0" fontId="6" fillId="0" borderId="4" xfId="0" applyNumberFormat="1" applyFont="1" applyBorder="1" applyAlignment="1">
      <alignment horizontal="center" vertical="center" shrinkToFit="1"/>
    </xf>
    <xf numFmtId="0" fontId="6" fillId="0" borderId="12" xfId="0" applyNumberFormat="1" applyFont="1" applyBorder="1" applyAlignment="1">
      <alignment horizontal="center" vertical="center" shrinkToFit="1"/>
    </xf>
    <xf numFmtId="0" fontId="9" fillId="0" borderId="1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 shrinkToFit="1"/>
    </xf>
    <xf numFmtId="0" fontId="6" fillId="0" borderId="7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02"/>
  <sheetViews>
    <sheetView tabSelected="1" zoomScale="85" zoomScaleNormal="85" zoomScaleSheetLayoutView="100" workbookViewId="0" topLeftCell="A1">
      <selection activeCell="A1" sqref="A1:B1"/>
    </sheetView>
  </sheetViews>
  <sheetFormatPr defaultColWidth="9.875" defaultRowHeight="20.25" customHeight="1"/>
  <cols>
    <col min="1" max="1" width="47.25390625" style="2" customWidth="1"/>
    <col min="2" max="3" width="22.875" style="2" customWidth="1"/>
    <col min="4" max="4" width="2.125" style="2" customWidth="1"/>
    <col min="5" max="5" width="47.25390625" style="2" customWidth="1"/>
    <col min="6" max="6" width="22.875" style="2" customWidth="1"/>
    <col min="7" max="7" width="22.875" style="4" customWidth="1"/>
    <col min="8" max="16384" width="36.75390625" style="4" customWidth="1"/>
  </cols>
  <sheetData>
    <row r="1" spans="1:7" ht="12.75" customHeight="1">
      <c r="A1" s="169"/>
      <c r="B1" s="169"/>
      <c r="C1" s="31"/>
      <c r="D1" s="31"/>
      <c r="E1" s="30"/>
      <c r="F1" s="31"/>
      <c r="G1" s="31"/>
    </row>
    <row r="2" spans="1:6" ht="12.75" customHeight="1">
      <c r="A2" s="89" t="s">
        <v>323</v>
      </c>
      <c r="B2" s="89"/>
      <c r="E2" s="168"/>
      <c r="F2" s="168"/>
    </row>
    <row r="3" spans="1:6" ht="12.75" customHeight="1">
      <c r="A3" s="1"/>
      <c r="B3" s="1"/>
      <c r="E3" s="3"/>
      <c r="F3" s="3"/>
    </row>
    <row r="4" spans="1:7" ht="12.75" customHeight="1">
      <c r="A4" s="5" t="s">
        <v>0</v>
      </c>
      <c r="B4" s="7" t="s">
        <v>1</v>
      </c>
      <c r="C4" s="6" t="s">
        <v>2</v>
      </c>
      <c r="D4" s="11"/>
      <c r="E4" s="5" t="s">
        <v>0</v>
      </c>
      <c r="F4" s="7" t="s">
        <v>1</v>
      </c>
      <c r="G4" s="6" t="s">
        <v>2</v>
      </c>
    </row>
    <row r="5" spans="1:7" ht="12.75" customHeight="1">
      <c r="A5" s="8"/>
      <c r="B5" s="9"/>
      <c r="C5" s="10"/>
      <c r="D5" s="11"/>
      <c r="E5" s="12"/>
      <c r="F5" s="13"/>
      <c r="G5" s="11"/>
    </row>
    <row r="6" spans="1:7" ht="12.75" customHeight="1">
      <c r="A6" s="36" t="s">
        <v>135</v>
      </c>
      <c r="B6" s="37">
        <v>2790</v>
      </c>
      <c r="C6" s="35">
        <v>21602</v>
      </c>
      <c r="D6" s="38"/>
      <c r="E6" s="32" t="s">
        <v>136</v>
      </c>
      <c r="F6" s="37">
        <v>1255</v>
      </c>
      <c r="G6" s="35">
        <v>5218</v>
      </c>
    </row>
    <row r="7" spans="1:7" ht="12.75" customHeight="1">
      <c r="A7" s="16"/>
      <c r="B7" s="17"/>
      <c r="C7" s="15"/>
      <c r="D7" s="15"/>
      <c r="E7" s="32" t="s">
        <v>109</v>
      </c>
      <c r="F7" s="33">
        <v>156</v>
      </c>
      <c r="G7" s="35">
        <v>946</v>
      </c>
    </row>
    <row r="8" spans="1:7" ht="12.75" customHeight="1">
      <c r="A8" s="32" t="s">
        <v>18</v>
      </c>
      <c r="B8" s="33">
        <v>3</v>
      </c>
      <c r="C8" s="34">
        <v>8</v>
      </c>
      <c r="D8" s="18"/>
      <c r="E8" s="19" t="s">
        <v>37</v>
      </c>
      <c r="F8" s="39" t="s">
        <v>32</v>
      </c>
      <c r="G8" s="40" t="s">
        <v>32</v>
      </c>
    </row>
    <row r="9" spans="1:7" ht="12.75" customHeight="1">
      <c r="A9" s="19" t="s">
        <v>38</v>
      </c>
      <c r="B9" s="20">
        <v>3</v>
      </c>
      <c r="C9" s="18">
        <v>8</v>
      </c>
      <c r="D9" s="18"/>
      <c r="E9" s="19" t="s">
        <v>39</v>
      </c>
      <c r="F9" s="20">
        <v>1</v>
      </c>
      <c r="G9" s="18">
        <v>2</v>
      </c>
    </row>
    <row r="10" spans="1:7" ht="12.75" customHeight="1">
      <c r="A10" s="32" t="s">
        <v>19</v>
      </c>
      <c r="B10" s="33">
        <v>3</v>
      </c>
      <c r="C10" s="34">
        <v>11</v>
      </c>
      <c r="D10" s="18"/>
      <c r="E10" s="19" t="s">
        <v>40</v>
      </c>
      <c r="F10" s="20">
        <v>46</v>
      </c>
      <c r="G10" s="18">
        <v>318</v>
      </c>
    </row>
    <row r="11" spans="1:7" ht="12.75" customHeight="1">
      <c r="A11" s="19" t="s">
        <v>41</v>
      </c>
      <c r="B11" s="20">
        <v>3</v>
      </c>
      <c r="C11" s="18">
        <v>11</v>
      </c>
      <c r="D11" s="18"/>
      <c r="E11" s="19" t="s">
        <v>111</v>
      </c>
      <c r="F11" s="20">
        <v>30</v>
      </c>
      <c r="G11" s="18">
        <v>220</v>
      </c>
    </row>
    <row r="12" spans="1:7" ht="12.75" customHeight="1">
      <c r="A12" s="32" t="s">
        <v>20</v>
      </c>
      <c r="B12" s="33">
        <v>12</v>
      </c>
      <c r="C12" s="34">
        <v>382</v>
      </c>
      <c r="D12" s="18"/>
      <c r="E12" s="19" t="s">
        <v>42</v>
      </c>
      <c r="F12" s="20">
        <v>41</v>
      </c>
      <c r="G12" s="18">
        <v>201</v>
      </c>
    </row>
    <row r="13" spans="1:7" ht="12.75" customHeight="1">
      <c r="A13" s="19" t="s">
        <v>43</v>
      </c>
      <c r="B13" s="20">
        <v>8</v>
      </c>
      <c r="C13" s="18">
        <v>360</v>
      </c>
      <c r="D13" s="18"/>
      <c r="E13" s="19" t="s">
        <v>44</v>
      </c>
      <c r="F13" s="20">
        <v>38</v>
      </c>
      <c r="G13" s="18">
        <v>205</v>
      </c>
    </row>
    <row r="14" spans="1:7" ht="12.75" customHeight="1">
      <c r="A14" s="19" t="s">
        <v>45</v>
      </c>
      <c r="B14" s="20">
        <v>4</v>
      </c>
      <c r="C14" s="18">
        <v>22</v>
      </c>
      <c r="D14" s="18"/>
      <c r="E14" s="32" t="s">
        <v>104</v>
      </c>
      <c r="F14" s="33">
        <v>754</v>
      </c>
      <c r="G14" s="35">
        <v>3318</v>
      </c>
    </row>
    <row r="15" spans="1:7" ht="12.75" customHeight="1">
      <c r="A15" s="32" t="s">
        <v>21</v>
      </c>
      <c r="B15" s="33">
        <v>3</v>
      </c>
      <c r="C15" s="34">
        <v>36</v>
      </c>
      <c r="D15" s="18"/>
      <c r="E15" s="19" t="s">
        <v>46</v>
      </c>
      <c r="F15" s="20">
        <v>2</v>
      </c>
      <c r="G15" s="18">
        <v>125</v>
      </c>
    </row>
    <row r="16" spans="1:7" ht="12.75" customHeight="1">
      <c r="A16" s="19" t="s">
        <v>47</v>
      </c>
      <c r="B16" s="20">
        <v>1</v>
      </c>
      <c r="C16" s="18">
        <v>1</v>
      </c>
      <c r="D16" s="18"/>
      <c r="E16" s="19" t="s">
        <v>49</v>
      </c>
      <c r="F16" s="20">
        <v>94</v>
      </c>
      <c r="G16" s="18">
        <v>232</v>
      </c>
    </row>
    <row r="17" spans="1:7" ht="12.75" customHeight="1">
      <c r="A17" s="19" t="s">
        <v>50</v>
      </c>
      <c r="B17" s="21" t="s">
        <v>48</v>
      </c>
      <c r="C17" s="23" t="s">
        <v>48</v>
      </c>
      <c r="D17" s="18"/>
      <c r="E17" s="19" t="s">
        <v>51</v>
      </c>
      <c r="F17" s="20">
        <v>333</v>
      </c>
      <c r="G17" s="15">
        <v>1297</v>
      </c>
    </row>
    <row r="18" spans="1:7" ht="12.75" customHeight="1">
      <c r="A18" s="19" t="s">
        <v>52</v>
      </c>
      <c r="B18" s="21" t="s">
        <v>48</v>
      </c>
      <c r="C18" s="23" t="s">
        <v>48</v>
      </c>
      <c r="D18" s="18"/>
      <c r="E18" s="19" t="s">
        <v>53</v>
      </c>
      <c r="F18" s="20">
        <v>38</v>
      </c>
      <c r="G18" s="18">
        <v>263</v>
      </c>
    </row>
    <row r="19" spans="1:7" ht="12.75" customHeight="1">
      <c r="A19" s="19" t="s">
        <v>54</v>
      </c>
      <c r="B19" s="20">
        <v>2</v>
      </c>
      <c r="C19" s="18">
        <v>35</v>
      </c>
      <c r="D19" s="22"/>
      <c r="E19" s="19" t="s">
        <v>112</v>
      </c>
      <c r="F19" s="20">
        <v>66</v>
      </c>
      <c r="G19" s="18">
        <v>272</v>
      </c>
    </row>
    <row r="20" spans="1:7" ht="12.75" customHeight="1">
      <c r="A20" s="32" t="s">
        <v>22</v>
      </c>
      <c r="B20" s="33">
        <v>225</v>
      </c>
      <c r="C20" s="35">
        <v>2522</v>
      </c>
      <c r="D20" s="22"/>
      <c r="E20" s="19" t="s">
        <v>55</v>
      </c>
      <c r="F20" s="20">
        <v>221</v>
      </c>
      <c r="G20" s="15">
        <v>1129</v>
      </c>
    </row>
    <row r="21" spans="1:7" ht="12.75" customHeight="1">
      <c r="A21" s="19" t="s">
        <v>56</v>
      </c>
      <c r="B21" s="20">
        <v>107</v>
      </c>
      <c r="C21" s="15">
        <v>1748</v>
      </c>
      <c r="D21" s="22"/>
      <c r="E21" s="32" t="s">
        <v>105</v>
      </c>
      <c r="F21" s="33">
        <v>345</v>
      </c>
      <c r="G21" s="35">
        <v>954</v>
      </c>
    </row>
    <row r="22" spans="1:7" ht="12.75" customHeight="1">
      <c r="A22" s="19" t="s">
        <v>211</v>
      </c>
      <c r="B22" s="20">
        <v>59</v>
      </c>
      <c r="C22" s="18">
        <v>310</v>
      </c>
      <c r="D22" s="18"/>
      <c r="E22" s="19" t="s">
        <v>57</v>
      </c>
      <c r="F22" s="20">
        <v>141</v>
      </c>
      <c r="G22" s="18">
        <v>475</v>
      </c>
    </row>
    <row r="23" spans="1:7" ht="12.75" customHeight="1">
      <c r="A23" s="19" t="s">
        <v>58</v>
      </c>
      <c r="B23" s="20">
        <v>59</v>
      </c>
      <c r="C23" s="18">
        <v>464</v>
      </c>
      <c r="D23" s="18"/>
      <c r="E23" s="19" t="s">
        <v>59</v>
      </c>
      <c r="F23" s="20">
        <v>204</v>
      </c>
      <c r="G23" s="18">
        <v>479</v>
      </c>
    </row>
    <row r="24" spans="1:7" ht="12.75" customHeight="1">
      <c r="A24" s="32" t="s">
        <v>108</v>
      </c>
      <c r="B24" s="33">
        <v>181</v>
      </c>
      <c r="C24" s="35">
        <v>5138</v>
      </c>
      <c r="D24" s="15"/>
      <c r="E24" s="32" t="s">
        <v>35</v>
      </c>
      <c r="F24" s="33">
        <v>65</v>
      </c>
      <c r="G24" s="34">
        <v>429</v>
      </c>
    </row>
    <row r="25" spans="1:7" ht="12.75" customHeight="1">
      <c r="A25" s="19" t="s">
        <v>60</v>
      </c>
      <c r="B25" s="20">
        <v>59</v>
      </c>
      <c r="C25" s="15">
        <v>1015</v>
      </c>
      <c r="D25" s="15"/>
      <c r="E25" s="19" t="s">
        <v>61</v>
      </c>
      <c r="F25" s="20">
        <v>9</v>
      </c>
      <c r="G25" s="18">
        <v>124</v>
      </c>
    </row>
    <row r="26" spans="1:7" ht="12.75" customHeight="1">
      <c r="A26" s="19" t="s">
        <v>212</v>
      </c>
      <c r="B26" s="20">
        <v>4</v>
      </c>
      <c r="C26" s="18">
        <v>82</v>
      </c>
      <c r="D26" s="18"/>
      <c r="E26" s="19" t="s">
        <v>62</v>
      </c>
      <c r="F26" s="20">
        <v>2</v>
      </c>
      <c r="G26" s="18">
        <v>17</v>
      </c>
    </row>
    <row r="27" spans="1:7" ht="12.75" customHeight="1">
      <c r="A27" s="19" t="s">
        <v>110</v>
      </c>
      <c r="B27" s="21" t="s">
        <v>48</v>
      </c>
      <c r="C27" s="23" t="s">
        <v>48</v>
      </c>
      <c r="D27" s="18"/>
      <c r="E27" s="19" t="s">
        <v>63</v>
      </c>
      <c r="F27" s="20">
        <v>8</v>
      </c>
      <c r="G27" s="18">
        <v>6</v>
      </c>
    </row>
    <row r="28" spans="1:7" ht="12.75" customHeight="1">
      <c r="A28" s="19" t="s">
        <v>64</v>
      </c>
      <c r="B28" s="20">
        <v>9</v>
      </c>
      <c r="C28" s="18">
        <v>177</v>
      </c>
      <c r="D28" s="18"/>
      <c r="E28" s="19" t="s">
        <v>65</v>
      </c>
      <c r="F28" s="21" t="s">
        <v>66</v>
      </c>
      <c r="G28" s="23" t="s">
        <v>66</v>
      </c>
    </row>
    <row r="29" spans="1:7" ht="12.75" customHeight="1">
      <c r="A29" s="19" t="s">
        <v>67</v>
      </c>
      <c r="B29" s="20">
        <v>9</v>
      </c>
      <c r="C29" s="18">
        <v>71</v>
      </c>
      <c r="D29" s="15"/>
      <c r="E29" s="19" t="s">
        <v>134</v>
      </c>
      <c r="F29" s="20">
        <v>13</v>
      </c>
      <c r="G29" s="18">
        <v>47</v>
      </c>
    </row>
    <row r="30" spans="1:7" ht="12.75" customHeight="1">
      <c r="A30" s="19" t="s">
        <v>68</v>
      </c>
      <c r="B30" s="20">
        <v>8</v>
      </c>
      <c r="C30" s="18">
        <v>140</v>
      </c>
      <c r="D30" s="15"/>
      <c r="E30" s="19" t="s">
        <v>69</v>
      </c>
      <c r="F30" s="20">
        <v>1</v>
      </c>
      <c r="G30" s="18">
        <v>4</v>
      </c>
    </row>
    <row r="31" spans="1:7" ht="12.75" customHeight="1">
      <c r="A31" s="19" t="s">
        <v>70</v>
      </c>
      <c r="B31" s="20">
        <v>2</v>
      </c>
      <c r="C31" s="18">
        <v>16</v>
      </c>
      <c r="D31" s="18"/>
      <c r="E31" s="19" t="s">
        <v>71</v>
      </c>
      <c r="F31" s="20">
        <v>1</v>
      </c>
      <c r="G31" s="18">
        <v>4</v>
      </c>
    </row>
    <row r="32" spans="1:7" ht="12.75" customHeight="1">
      <c r="A32" s="19" t="s">
        <v>72</v>
      </c>
      <c r="B32" s="20">
        <v>8</v>
      </c>
      <c r="C32" s="18">
        <v>101</v>
      </c>
      <c r="D32" s="22"/>
      <c r="E32" s="19" t="s">
        <v>73</v>
      </c>
      <c r="F32" s="20">
        <v>31</v>
      </c>
      <c r="G32" s="18">
        <v>227</v>
      </c>
    </row>
    <row r="33" spans="1:7" ht="12.75" customHeight="1">
      <c r="A33" s="19" t="s">
        <v>74</v>
      </c>
      <c r="B33" s="20">
        <v>3</v>
      </c>
      <c r="C33" s="18">
        <v>38</v>
      </c>
      <c r="D33" s="18"/>
      <c r="E33" s="32" t="s">
        <v>7</v>
      </c>
      <c r="F33" s="33">
        <v>89</v>
      </c>
      <c r="G33" s="34">
        <v>147</v>
      </c>
    </row>
    <row r="34" spans="1:7" ht="12.75" customHeight="1">
      <c r="A34" s="19" t="s">
        <v>75</v>
      </c>
      <c r="B34" s="21" t="s">
        <v>48</v>
      </c>
      <c r="C34" s="23" t="s">
        <v>48</v>
      </c>
      <c r="D34" s="18"/>
      <c r="E34" s="19" t="s">
        <v>76</v>
      </c>
      <c r="F34" s="20">
        <v>4</v>
      </c>
      <c r="G34" s="18">
        <v>24</v>
      </c>
    </row>
    <row r="35" spans="1:7" ht="12.75" customHeight="1">
      <c r="A35" s="19" t="s">
        <v>77</v>
      </c>
      <c r="B35" s="20">
        <v>8</v>
      </c>
      <c r="C35" s="18">
        <v>245</v>
      </c>
      <c r="D35" s="18"/>
      <c r="E35" s="19" t="s">
        <v>216</v>
      </c>
      <c r="F35" s="20">
        <v>85</v>
      </c>
      <c r="G35" s="18">
        <v>123</v>
      </c>
    </row>
    <row r="36" spans="1:7" ht="12.75" customHeight="1">
      <c r="A36" s="19" t="s">
        <v>78</v>
      </c>
      <c r="B36" s="21" t="s">
        <v>48</v>
      </c>
      <c r="C36" s="23" t="s">
        <v>48</v>
      </c>
      <c r="D36" s="18"/>
      <c r="E36" s="32" t="s">
        <v>106</v>
      </c>
      <c r="F36" s="33">
        <v>815</v>
      </c>
      <c r="G36" s="35">
        <v>5553</v>
      </c>
    </row>
    <row r="37" spans="1:7" ht="12.75" customHeight="1">
      <c r="A37" s="19" t="s">
        <v>213</v>
      </c>
      <c r="B37" s="21" t="s">
        <v>48</v>
      </c>
      <c r="C37" s="23" t="s">
        <v>48</v>
      </c>
      <c r="D37" s="18"/>
      <c r="E37" s="19" t="s">
        <v>113</v>
      </c>
      <c r="F37" s="20">
        <v>231</v>
      </c>
      <c r="G37" s="18">
        <v>448</v>
      </c>
    </row>
    <row r="38" spans="1:7" ht="12.75" customHeight="1">
      <c r="A38" s="19" t="s">
        <v>79</v>
      </c>
      <c r="B38" s="20">
        <v>7</v>
      </c>
      <c r="C38" s="18">
        <v>61</v>
      </c>
      <c r="D38" s="18"/>
      <c r="E38" s="19" t="s">
        <v>114</v>
      </c>
      <c r="F38" s="20">
        <v>34</v>
      </c>
      <c r="G38" s="18">
        <v>40</v>
      </c>
    </row>
    <row r="39" spans="1:7" ht="12.75" customHeight="1">
      <c r="A39" s="19" t="s">
        <v>80</v>
      </c>
      <c r="B39" s="20">
        <v>8</v>
      </c>
      <c r="C39" s="15">
        <v>789</v>
      </c>
      <c r="D39" s="18"/>
      <c r="E39" s="19" t="s">
        <v>115</v>
      </c>
      <c r="F39" s="20">
        <v>31</v>
      </c>
      <c r="G39" s="18">
        <v>269</v>
      </c>
    </row>
    <row r="40" spans="1:7" ht="12.75" customHeight="1">
      <c r="A40" s="19" t="s">
        <v>81</v>
      </c>
      <c r="B40" s="20">
        <v>1</v>
      </c>
      <c r="C40" s="18">
        <v>11</v>
      </c>
      <c r="D40" s="18"/>
      <c r="E40" s="19" t="s">
        <v>116</v>
      </c>
      <c r="F40" s="20">
        <v>56</v>
      </c>
      <c r="G40" s="18">
        <v>464</v>
      </c>
    </row>
    <row r="41" spans="1:7" ht="12.75" customHeight="1">
      <c r="A41" s="19" t="s">
        <v>82</v>
      </c>
      <c r="B41" s="20">
        <v>15</v>
      </c>
      <c r="C41" s="18">
        <v>251</v>
      </c>
      <c r="D41" s="22"/>
      <c r="E41" s="19" t="s">
        <v>230</v>
      </c>
      <c r="F41" s="20">
        <v>28</v>
      </c>
      <c r="G41" s="18">
        <v>228</v>
      </c>
    </row>
    <row r="42" spans="1:7" ht="12.75" customHeight="1">
      <c r="A42" s="19" t="s">
        <v>83</v>
      </c>
      <c r="B42" s="20">
        <v>14</v>
      </c>
      <c r="C42" s="15">
        <v>1334</v>
      </c>
      <c r="D42" s="22"/>
      <c r="E42" s="19" t="s">
        <v>117</v>
      </c>
      <c r="F42" s="20">
        <v>29</v>
      </c>
      <c r="G42" s="18">
        <v>157</v>
      </c>
    </row>
    <row r="43" spans="1:7" ht="12.75" customHeight="1">
      <c r="A43" s="19" t="s">
        <v>84</v>
      </c>
      <c r="B43" s="20">
        <v>14</v>
      </c>
      <c r="C43" s="18">
        <v>385</v>
      </c>
      <c r="D43" s="18"/>
      <c r="E43" s="19" t="s">
        <v>217</v>
      </c>
      <c r="F43" s="20">
        <v>18</v>
      </c>
      <c r="G43" s="18">
        <v>42</v>
      </c>
    </row>
    <row r="44" spans="1:7" ht="12.75" customHeight="1">
      <c r="A44" s="19" t="s">
        <v>85</v>
      </c>
      <c r="B44" s="20">
        <v>9</v>
      </c>
      <c r="C44" s="18">
        <v>71</v>
      </c>
      <c r="D44" s="15"/>
      <c r="E44" s="19" t="s">
        <v>118</v>
      </c>
      <c r="F44" s="20">
        <v>15</v>
      </c>
      <c r="G44" s="18">
        <v>71</v>
      </c>
    </row>
    <row r="45" spans="1:7" ht="12.75" customHeight="1">
      <c r="A45" s="19" t="s">
        <v>86</v>
      </c>
      <c r="B45" s="21" t="s">
        <v>48</v>
      </c>
      <c r="C45" s="23" t="s">
        <v>48</v>
      </c>
      <c r="D45" s="22"/>
      <c r="E45" s="19" t="s">
        <v>119</v>
      </c>
      <c r="F45" s="21" t="s">
        <v>66</v>
      </c>
      <c r="G45" s="23" t="s">
        <v>66</v>
      </c>
    </row>
    <row r="46" spans="1:7" ht="12.75" customHeight="1">
      <c r="A46" s="19" t="s">
        <v>87</v>
      </c>
      <c r="B46" s="21" t="s">
        <v>48</v>
      </c>
      <c r="C46" s="23" t="s">
        <v>48</v>
      </c>
      <c r="D46" s="18"/>
      <c r="E46" s="19" t="s">
        <v>120</v>
      </c>
      <c r="F46" s="20">
        <v>1</v>
      </c>
      <c r="G46" s="18">
        <v>25</v>
      </c>
    </row>
    <row r="47" spans="1:7" ht="12.75" customHeight="1">
      <c r="A47" s="19" t="s">
        <v>88</v>
      </c>
      <c r="B47" s="20">
        <v>3</v>
      </c>
      <c r="C47" s="18">
        <v>351</v>
      </c>
      <c r="D47" s="15"/>
      <c r="E47" s="19" t="s">
        <v>218</v>
      </c>
      <c r="F47" s="20">
        <v>8</v>
      </c>
      <c r="G47" s="18">
        <v>58</v>
      </c>
    </row>
    <row r="48" spans="1:7" ht="12.75" customHeight="1">
      <c r="A48" s="32" t="s">
        <v>33</v>
      </c>
      <c r="B48" s="33">
        <v>5</v>
      </c>
      <c r="C48" s="34">
        <v>142</v>
      </c>
      <c r="D48" s="18"/>
      <c r="E48" s="19" t="s">
        <v>121</v>
      </c>
      <c r="F48" s="21" t="s">
        <v>66</v>
      </c>
      <c r="G48" s="23" t="s">
        <v>66</v>
      </c>
    </row>
    <row r="49" spans="1:7" ht="12.75" customHeight="1">
      <c r="A49" s="19" t="s">
        <v>89</v>
      </c>
      <c r="B49" s="20">
        <v>1</v>
      </c>
      <c r="C49" s="18">
        <v>44</v>
      </c>
      <c r="D49" s="18"/>
      <c r="E49" s="19" t="s">
        <v>122</v>
      </c>
      <c r="F49" s="20">
        <v>93</v>
      </c>
      <c r="G49" s="18">
        <v>297</v>
      </c>
    </row>
    <row r="50" spans="1:7" ht="12.75" customHeight="1">
      <c r="A50" s="19" t="s">
        <v>90</v>
      </c>
      <c r="B50" s="20">
        <v>2</v>
      </c>
      <c r="C50" s="18">
        <v>64</v>
      </c>
      <c r="D50" s="18"/>
      <c r="E50" s="19" t="s">
        <v>133</v>
      </c>
      <c r="F50" s="20">
        <v>25</v>
      </c>
      <c r="G50" s="18">
        <v>359</v>
      </c>
    </row>
    <row r="51" spans="1:7" ht="12.75" customHeight="1">
      <c r="A51" s="19" t="s">
        <v>91</v>
      </c>
      <c r="B51" s="21" t="s">
        <v>48</v>
      </c>
      <c r="C51" s="23" t="s">
        <v>48</v>
      </c>
      <c r="D51" s="22"/>
      <c r="E51" s="19" t="s">
        <v>123</v>
      </c>
      <c r="F51" s="20">
        <v>24</v>
      </c>
      <c r="G51" s="18">
        <v>388</v>
      </c>
    </row>
    <row r="52" spans="1:7" ht="12.75" customHeight="1">
      <c r="A52" s="19" t="s">
        <v>92</v>
      </c>
      <c r="B52" s="20">
        <v>2</v>
      </c>
      <c r="C52" s="18">
        <v>34</v>
      </c>
      <c r="D52" s="18"/>
      <c r="E52" s="19" t="s">
        <v>124</v>
      </c>
      <c r="F52" s="20">
        <v>5</v>
      </c>
      <c r="G52" s="18">
        <v>94</v>
      </c>
    </row>
    <row r="53" spans="1:7" ht="12.75" customHeight="1">
      <c r="A53" s="32" t="s">
        <v>10</v>
      </c>
      <c r="B53" s="33">
        <v>90</v>
      </c>
      <c r="C53" s="35">
        <v>1189</v>
      </c>
      <c r="D53" s="18"/>
      <c r="E53" s="19" t="s">
        <v>125</v>
      </c>
      <c r="F53" s="20">
        <v>73</v>
      </c>
      <c r="G53" s="15">
        <v>1240</v>
      </c>
    </row>
    <row r="54" spans="1:7" ht="12.75" customHeight="1">
      <c r="A54" s="19" t="s">
        <v>93</v>
      </c>
      <c r="B54" s="20">
        <v>4</v>
      </c>
      <c r="C54" s="18">
        <v>102</v>
      </c>
      <c r="D54" s="18"/>
      <c r="E54" s="19" t="s">
        <v>126</v>
      </c>
      <c r="F54" s="21" t="s">
        <v>66</v>
      </c>
      <c r="G54" s="23" t="s">
        <v>66</v>
      </c>
    </row>
    <row r="55" spans="1:7" ht="12.75" customHeight="1">
      <c r="A55" s="19" t="s">
        <v>94</v>
      </c>
      <c r="B55" s="20">
        <v>11</v>
      </c>
      <c r="C55" s="18">
        <v>253</v>
      </c>
      <c r="D55" s="18"/>
      <c r="E55" s="19" t="s">
        <v>127</v>
      </c>
      <c r="F55" s="20">
        <v>31</v>
      </c>
      <c r="G55" s="18">
        <v>331</v>
      </c>
    </row>
    <row r="56" spans="1:7" ht="12.75" customHeight="1">
      <c r="A56" s="19" t="s">
        <v>95</v>
      </c>
      <c r="B56" s="20">
        <v>32</v>
      </c>
      <c r="C56" s="18">
        <v>441</v>
      </c>
      <c r="D56" s="18"/>
      <c r="E56" s="19" t="s">
        <v>128</v>
      </c>
      <c r="F56" s="20">
        <v>54</v>
      </c>
      <c r="G56" s="18">
        <v>742</v>
      </c>
    </row>
    <row r="57" spans="1:7" ht="12.75" customHeight="1">
      <c r="A57" s="19" t="s">
        <v>214</v>
      </c>
      <c r="B57" s="20">
        <v>2</v>
      </c>
      <c r="C57" s="18">
        <v>8</v>
      </c>
      <c r="D57" s="22"/>
      <c r="E57" s="19" t="s">
        <v>129</v>
      </c>
      <c r="F57" s="20">
        <v>2</v>
      </c>
      <c r="G57" s="18">
        <v>134</v>
      </c>
    </row>
    <row r="58" spans="1:7" ht="12.75" customHeight="1">
      <c r="A58" s="19" t="s">
        <v>215</v>
      </c>
      <c r="B58" s="21" t="s">
        <v>48</v>
      </c>
      <c r="C58" s="23" t="s">
        <v>48</v>
      </c>
      <c r="D58" s="18"/>
      <c r="E58" s="19" t="s">
        <v>130</v>
      </c>
      <c r="F58" s="20">
        <v>26</v>
      </c>
      <c r="G58" s="18">
        <v>89</v>
      </c>
    </row>
    <row r="59" spans="1:7" ht="12.75" customHeight="1">
      <c r="A59" s="19" t="s">
        <v>96</v>
      </c>
      <c r="B59" s="20">
        <v>4</v>
      </c>
      <c r="C59" s="18">
        <v>45</v>
      </c>
      <c r="D59" s="18"/>
      <c r="E59" s="19" t="s">
        <v>131</v>
      </c>
      <c r="F59" s="20">
        <v>25</v>
      </c>
      <c r="G59" s="18">
        <v>70</v>
      </c>
    </row>
    <row r="60" spans="1:7" ht="12.75" customHeight="1">
      <c r="A60" s="19" t="s">
        <v>97</v>
      </c>
      <c r="B60" s="20">
        <v>13</v>
      </c>
      <c r="C60" s="18">
        <v>131</v>
      </c>
      <c r="D60" s="15"/>
      <c r="E60" s="19" t="s">
        <v>132</v>
      </c>
      <c r="F60" s="20">
        <v>6</v>
      </c>
      <c r="G60" s="18">
        <v>7</v>
      </c>
    </row>
    <row r="61" spans="1:7" ht="12.75" customHeight="1">
      <c r="A61" s="19" t="s">
        <v>98</v>
      </c>
      <c r="B61" s="20">
        <v>19</v>
      </c>
      <c r="C61" s="18">
        <v>176</v>
      </c>
      <c r="D61" s="18"/>
      <c r="E61" s="32" t="s">
        <v>107</v>
      </c>
      <c r="F61" s="33">
        <v>44</v>
      </c>
      <c r="G61" s="34">
        <v>827</v>
      </c>
    </row>
    <row r="62" spans="1:7" ht="12.75" customHeight="1">
      <c r="A62" s="19" t="s">
        <v>99</v>
      </c>
      <c r="B62" s="20">
        <v>5</v>
      </c>
      <c r="C62" s="18">
        <v>33</v>
      </c>
      <c r="D62" s="18"/>
      <c r="E62" s="19" t="s">
        <v>100</v>
      </c>
      <c r="F62" s="20">
        <v>9</v>
      </c>
      <c r="G62" s="18">
        <v>127</v>
      </c>
    </row>
    <row r="63" spans="1:7" ht="12.75" customHeight="1">
      <c r="A63" s="24"/>
      <c r="D63" s="18"/>
      <c r="E63" s="19" t="s">
        <v>101</v>
      </c>
      <c r="F63" s="20">
        <v>35</v>
      </c>
      <c r="G63" s="18">
        <v>700</v>
      </c>
    </row>
    <row r="64" spans="1:7" ht="12.75" customHeight="1">
      <c r="A64" s="25"/>
      <c r="B64" s="26"/>
      <c r="C64" s="27"/>
      <c r="D64" s="18"/>
      <c r="E64" s="29"/>
      <c r="F64" s="26"/>
      <c r="G64" s="27"/>
    </row>
    <row r="65" spans="1:7" ht="12.75" customHeight="1">
      <c r="A65" s="2" t="s">
        <v>34</v>
      </c>
      <c r="D65" s="18"/>
      <c r="E65" s="16"/>
      <c r="F65" s="18"/>
      <c r="G65" s="18"/>
    </row>
    <row r="66" spans="4:7" ht="12.75" customHeight="1">
      <c r="D66" s="18"/>
      <c r="E66" s="16"/>
      <c r="F66" s="18"/>
      <c r="G66" s="18"/>
    </row>
    <row r="67" spans="1:6" ht="12.75" customHeight="1" hidden="1">
      <c r="A67" s="89" t="s">
        <v>324</v>
      </c>
      <c r="B67" s="89"/>
      <c r="E67" s="168"/>
      <c r="F67" s="168"/>
    </row>
    <row r="68" spans="1:6" ht="12.75" customHeight="1" hidden="1">
      <c r="A68" s="1"/>
      <c r="B68" s="1"/>
      <c r="E68" s="3"/>
      <c r="F68" s="3"/>
    </row>
    <row r="69" spans="1:7" ht="12.75" customHeight="1" hidden="1">
      <c r="A69" s="5" t="s">
        <v>0</v>
      </c>
      <c r="B69" s="7" t="s">
        <v>1</v>
      </c>
      <c r="C69" s="6" t="s">
        <v>2</v>
      </c>
      <c r="D69" s="11"/>
      <c r="E69" s="5" t="s">
        <v>0</v>
      </c>
      <c r="F69" s="7" t="s">
        <v>1</v>
      </c>
      <c r="G69" s="6" t="s">
        <v>2</v>
      </c>
    </row>
    <row r="70" spans="1:7" ht="12.75" customHeight="1" hidden="1">
      <c r="A70" s="8"/>
      <c r="B70" s="9"/>
      <c r="C70" s="10"/>
      <c r="D70" s="11"/>
      <c r="E70" s="12"/>
      <c r="F70" s="13"/>
      <c r="G70" s="11"/>
    </row>
    <row r="71" spans="1:7" ht="12.75" customHeight="1" hidden="1">
      <c r="A71" s="36" t="s">
        <v>135</v>
      </c>
      <c r="B71" s="37">
        <v>2438</v>
      </c>
      <c r="C71" s="35">
        <v>16902</v>
      </c>
      <c r="D71" s="38"/>
      <c r="E71" s="32" t="s">
        <v>248</v>
      </c>
      <c r="F71" s="37">
        <v>802</v>
      </c>
      <c r="G71" s="35">
        <v>3937</v>
      </c>
    </row>
    <row r="72" spans="1:7" ht="12.75" customHeight="1" hidden="1">
      <c r="A72" s="16"/>
      <c r="B72" s="17"/>
      <c r="C72" s="15"/>
      <c r="D72" s="15"/>
      <c r="E72" s="32" t="s">
        <v>109</v>
      </c>
      <c r="F72" s="33">
        <v>143</v>
      </c>
      <c r="G72" s="35">
        <v>861</v>
      </c>
    </row>
    <row r="73" spans="1:7" ht="12.75" customHeight="1" hidden="1">
      <c r="A73" s="32" t="s">
        <v>18</v>
      </c>
      <c r="B73" s="33">
        <v>1</v>
      </c>
      <c r="C73" s="34">
        <v>4</v>
      </c>
      <c r="D73" s="18"/>
      <c r="E73" s="19" t="s">
        <v>37</v>
      </c>
      <c r="F73" s="20">
        <v>1</v>
      </c>
      <c r="G73" s="18">
        <v>1</v>
      </c>
    </row>
    <row r="74" spans="1:7" ht="12.75" customHeight="1" hidden="1">
      <c r="A74" s="19" t="s">
        <v>38</v>
      </c>
      <c r="B74" s="20">
        <v>1</v>
      </c>
      <c r="C74" s="18">
        <v>4</v>
      </c>
      <c r="D74" s="18"/>
      <c r="E74" s="19" t="s">
        <v>39</v>
      </c>
      <c r="F74" s="20">
        <v>1</v>
      </c>
      <c r="G74" s="18">
        <v>3</v>
      </c>
    </row>
    <row r="75" spans="1:7" ht="12.75" customHeight="1" hidden="1">
      <c r="A75" s="32" t="s">
        <v>19</v>
      </c>
      <c r="B75" s="33">
        <v>1</v>
      </c>
      <c r="C75" s="34">
        <v>7</v>
      </c>
      <c r="D75" s="18"/>
      <c r="E75" s="19" t="s">
        <v>40</v>
      </c>
      <c r="F75" s="20">
        <v>51</v>
      </c>
      <c r="G75" s="18">
        <v>342</v>
      </c>
    </row>
    <row r="76" spans="1:7" ht="12.75" customHeight="1" hidden="1">
      <c r="A76" s="19" t="s">
        <v>41</v>
      </c>
      <c r="B76" s="20">
        <v>1</v>
      </c>
      <c r="C76" s="18">
        <v>7</v>
      </c>
      <c r="D76" s="18"/>
      <c r="E76" s="19" t="s">
        <v>111</v>
      </c>
      <c r="F76" s="20">
        <v>26</v>
      </c>
      <c r="G76" s="18">
        <v>153</v>
      </c>
    </row>
    <row r="77" spans="1:7" ht="12.75" customHeight="1" hidden="1">
      <c r="A77" s="32" t="s">
        <v>20</v>
      </c>
      <c r="B77" s="33">
        <v>8</v>
      </c>
      <c r="C77" s="34">
        <v>206</v>
      </c>
      <c r="D77" s="18"/>
      <c r="E77" s="19" t="s">
        <v>42</v>
      </c>
      <c r="F77" s="20">
        <v>33</v>
      </c>
      <c r="G77" s="18">
        <v>182</v>
      </c>
    </row>
    <row r="78" spans="1:7" ht="12.75" customHeight="1" hidden="1">
      <c r="A78" s="19" t="s">
        <v>43</v>
      </c>
      <c r="B78" s="20">
        <v>5</v>
      </c>
      <c r="C78" s="18">
        <v>189</v>
      </c>
      <c r="D78" s="18"/>
      <c r="E78" s="19" t="s">
        <v>44</v>
      </c>
      <c r="F78" s="20">
        <v>31</v>
      </c>
      <c r="G78" s="18">
        <v>180</v>
      </c>
    </row>
    <row r="79" spans="1:7" ht="12.75" customHeight="1" hidden="1">
      <c r="A79" s="19" t="s">
        <v>45</v>
      </c>
      <c r="B79" s="20">
        <v>3</v>
      </c>
      <c r="C79" s="18">
        <v>17</v>
      </c>
      <c r="D79" s="18"/>
      <c r="E79" s="32" t="s">
        <v>104</v>
      </c>
      <c r="F79" s="33">
        <v>659</v>
      </c>
      <c r="G79" s="35">
        <v>3076</v>
      </c>
    </row>
    <row r="80" spans="1:7" ht="12.75" customHeight="1" hidden="1">
      <c r="A80" s="32" t="s">
        <v>21</v>
      </c>
      <c r="B80" s="33">
        <v>3</v>
      </c>
      <c r="C80" s="34">
        <v>31</v>
      </c>
      <c r="D80" s="18"/>
      <c r="E80" s="19" t="s">
        <v>46</v>
      </c>
      <c r="F80" s="20">
        <v>3</v>
      </c>
      <c r="G80" s="18">
        <v>64</v>
      </c>
    </row>
    <row r="81" spans="1:7" ht="12.75" customHeight="1" hidden="1">
      <c r="A81" s="19" t="s">
        <v>47</v>
      </c>
      <c r="B81" s="20">
        <v>1</v>
      </c>
      <c r="C81" s="18">
        <v>2</v>
      </c>
      <c r="D81" s="18"/>
      <c r="E81" s="19" t="s">
        <v>49</v>
      </c>
      <c r="F81" s="20">
        <v>89</v>
      </c>
      <c r="G81" s="18">
        <v>233</v>
      </c>
    </row>
    <row r="82" spans="1:7" ht="12.75" customHeight="1" hidden="1">
      <c r="A82" s="19" t="s">
        <v>50</v>
      </c>
      <c r="B82" s="21" t="s">
        <v>48</v>
      </c>
      <c r="C82" s="23" t="s">
        <v>48</v>
      </c>
      <c r="D82" s="18"/>
      <c r="E82" s="19" t="s">
        <v>51</v>
      </c>
      <c r="F82" s="20">
        <v>270</v>
      </c>
      <c r="G82" s="15">
        <v>1195</v>
      </c>
    </row>
    <row r="83" spans="1:7" ht="12.75" customHeight="1" hidden="1">
      <c r="A83" s="19" t="s">
        <v>52</v>
      </c>
      <c r="B83" s="21" t="s">
        <v>48</v>
      </c>
      <c r="C83" s="23" t="s">
        <v>48</v>
      </c>
      <c r="D83" s="18"/>
      <c r="E83" s="19" t="s">
        <v>53</v>
      </c>
      <c r="F83" s="20">
        <v>36</v>
      </c>
      <c r="G83" s="18">
        <v>225</v>
      </c>
    </row>
    <row r="84" spans="1:7" ht="12.75" customHeight="1" hidden="1">
      <c r="A84" s="19" t="s">
        <v>54</v>
      </c>
      <c r="B84" s="20">
        <v>2</v>
      </c>
      <c r="C84" s="18">
        <v>29</v>
      </c>
      <c r="D84" s="22"/>
      <c r="E84" s="19" t="s">
        <v>112</v>
      </c>
      <c r="F84" s="20">
        <v>59</v>
      </c>
      <c r="G84" s="18">
        <v>211</v>
      </c>
    </row>
    <row r="85" spans="1:7" ht="12.75" customHeight="1" hidden="1">
      <c r="A85" s="32" t="s">
        <v>22</v>
      </c>
      <c r="B85" s="33">
        <v>219</v>
      </c>
      <c r="C85" s="35">
        <v>2207</v>
      </c>
      <c r="D85" s="22"/>
      <c r="E85" s="19" t="s">
        <v>55</v>
      </c>
      <c r="F85" s="20">
        <v>202</v>
      </c>
      <c r="G85" s="15">
        <v>1148</v>
      </c>
    </row>
    <row r="86" spans="1:7" ht="12.75" customHeight="1" hidden="1">
      <c r="A86" s="19" t="s">
        <v>56</v>
      </c>
      <c r="B86" s="20">
        <v>101</v>
      </c>
      <c r="C86" s="15">
        <v>1494</v>
      </c>
      <c r="D86" s="22"/>
      <c r="E86" s="32" t="s">
        <v>35</v>
      </c>
      <c r="F86" s="33">
        <v>58</v>
      </c>
      <c r="G86" s="34">
        <v>389</v>
      </c>
    </row>
    <row r="87" spans="1:7" ht="12.75" customHeight="1" hidden="1">
      <c r="A87" s="19" t="s">
        <v>211</v>
      </c>
      <c r="B87" s="20">
        <v>56</v>
      </c>
      <c r="C87" s="18">
        <v>277</v>
      </c>
      <c r="D87" s="18"/>
      <c r="E87" s="19" t="s">
        <v>249</v>
      </c>
      <c r="F87" s="20">
        <v>8</v>
      </c>
      <c r="G87" s="18">
        <v>114</v>
      </c>
    </row>
    <row r="88" spans="1:7" ht="12.75" customHeight="1" hidden="1">
      <c r="A88" s="19" t="s">
        <v>58</v>
      </c>
      <c r="B88" s="20">
        <v>62</v>
      </c>
      <c r="C88" s="18">
        <v>436</v>
      </c>
      <c r="D88" s="18"/>
      <c r="E88" s="19" t="s">
        <v>250</v>
      </c>
      <c r="F88" s="20">
        <v>9</v>
      </c>
      <c r="G88" s="18">
        <v>35</v>
      </c>
    </row>
    <row r="89" spans="1:7" ht="12.75" customHeight="1" hidden="1">
      <c r="A89" s="32" t="s">
        <v>108</v>
      </c>
      <c r="B89" s="33">
        <v>160</v>
      </c>
      <c r="C89" s="35">
        <v>4149</v>
      </c>
      <c r="D89" s="15"/>
      <c r="E89" s="19" t="s">
        <v>251</v>
      </c>
      <c r="F89" s="21" t="s">
        <v>66</v>
      </c>
      <c r="G89" s="23" t="s">
        <v>66</v>
      </c>
    </row>
    <row r="90" spans="1:7" ht="12.75" customHeight="1" hidden="1">
      <c r="A90" s="19" t="s">
        <v>60</v>
      </c>
      <c r="B90" s="20">
        <v>58</v>
      </c>
      <c r="C90" s="15">
        <v>817</v>
      </c>
      <c r="D90" s="15"/>
      <c r="E90" s="19" t="s">
        <v>134</v>
      </c>
      <c r="F90" s="20">
        <v>10</v>
      </c>
      <c r="G90" s="18">
        <v>31</v>
      </c>
    </row>
    <row r="91" spans="1:7" ht="12.75" customHeight="1" hidden="1">
      <c r="A91" s="19" t="s">
        <v>212</v>
      </c>
      <c r="B91" s="20">
        <v>5</v>
      </c>
      <c r="C91" s="18">
        <v>71</v>
      </c>
      <c r="D91" s="18"/>
      <c r="E91" s="19" t="s">
        <v>71</v>
      </c>
      <c r="F91" s="21" t="s">
        <v>66</v>
      </c>
      <c r="G91" s="23" t="s">
        <v>66</v>
      </c>
    </row>
    <row r="92" spans="1:7" ht="12.75" customHeight="1" hidden="1">
      <c r="A92" s="19" t="s">
        <v>110</v>
      </c>
      <c r="B92" s="21" t="s">
        <v>48</v>
      </c>
      <c r="C92" s="23" t="s">
        <v>48</v>
      </c>
      <c r="D92" s="18"/>
      <c r="E92" s="19" t="s">
        <v>69</v>
      </c>
      <c r="F92" s="20">
        <v>1</v>
      </c>
      <c r="G92" s="18">
        <v>4</v>
      </c>
    </row>
    <row r="93" spans="1:7" ht="12.75" customHeight="1" hidden="1">
      <c r="A93" s="19" t="s">
        <v>64</v>
      </c>
      <c r="B93" s="20">
        <v>4</v>
      </c>
      <c r="C93" s="18">
        <v>31</v>
      </c>
      <c r="D93" s="18"/>
      <c r="E93" s="19" t="s">
        <v>252</v>
      </c>
      <c r="F93" s="20">
        <v>30</v>
      </c>
      <c r="G93" s="18">
        <v>205</v>
      </c>
    </row>
    <row r="94" spans="1:7" ht="12.75" customHeight="1" hidden="1">
      <c r="A94" s="19" t="s">
        <v>67</v>
      </c>
      <c r="B94" s="20">
        <v>7</v>
      </c>
      <c r="C94" s="18">
        <v>47</v>
      </c>
      <c r="D94" s="15"/>
      <c r="E94" s="32" t="s">
        <v>7</v>
      </c>
      <c r="F94" s="33">
        <v>132</v>
      </c>
      <c r="G94" s="34">
        <v>240</v>
      </c>
    </row>
    <row r="95" spans="1:7" ht="12.75" customHeight="1" hidden="1">
      <c r="A95" s="19" t="s">
        <v>296</v>
      </c>
      <c r="B95" s="20">
        <v>4</v>
      </c>
      <c r="C95" s="18">
        <v>136</v>
      </c>
      <c r="D95" s="15"/>
      <c r="E95" s="19" t="s">
        <v>76</v>
      </c>
      <c r="F95" s="20">
        <v>5</v>
      </c>
      <c r="G95" s="18">
        <v>35</v>
      </c>
    </row>
    <row r="96" spans="1:7" ht="12.75" customHeight="1" hidden="1">
      <c r="A96" s="19" t="s">
        <v>297</v>
      </c>
      <c r="B96" s="20">
        <v>2</v>
      </c>
      <c r="C96" s="18">
        <v>17</v>
      </c>
      <c r="D96" s="18"/>
      <c r="E96" s="19" t="s">
        <v>216</v>
      </c>
      <c r="F96" s="20">
        <v>127</v>
      </c>
      <c r="G96" s="18">
        <v>205</v>
      </c>
    </row>
    <row r="97" spans="1:7" ht="12.75" customHeight="1" hidden="1">
      <c r="A97" s="19" t="s">
        <v>298</v>
      </c>
      <c r="B97" s="20">
        <v>7</v>
      </c>
      <c r="C97" s="18">
        <v>79</v>
      </c>
      <c r="D97" s="22"/>
      <c r="E97" s="111" t="s">
        <v>253</v>
      </c>
      <c r="F97" s="112">
        <v>353</v>
      </c>
      <c r="G97" s="113">
        <v>1225</v>
      </c>
    </row>
    <row r="98" spans="1:7" ht="12.75" customHeight="1" hidden="1">
      <c r="A98" s="19" t="s">
        <v>299</v>
      </c>
      <c r="B98" s="20">
        <v>3</v>
      </c>
      <c r="C98" s="18">
        <v>46</v>
      </c>
      <c r="D98" s="18"/>
      <c r="E98" s="114" t="s">
        <v>57</v>
      </c>
      <c r="F98" s="115">
        <v>129</v>
      </c>
      <c r="G98" s="116">
        <v>467</v>
      </c>
    </row>
    <row r="99" spans="1:7" ht="12.75" customHeight="1" hidden="1">
      <c r="A99" s="19" t="s">
        <v>300</v>
      </c>
      <c r="B99" s="21" t="s">
        <v>48</v>
      </c>
      <c r="C99" s="23" t="s">
        <v>48</v>
      </c>
      <c r="D99" s="18"/>
      <c r="E99" s="114" t="s">
        <v>254</v>
      </c>
      <c r="F99" s="115">
        <v>180</v>
      </c>
      <c r="G99" s="116">
        <v>404</v>
      </c>
    </row>
    <row r="100" spans="1:7" ht="12.75" customHeight="1" hidden="1">
      <c r="A100" s="19" t="s">
        <v>301</v>
      </c>
      <c r="B100" s="20">
        <v>8</v>
      </c>
      <c r="C100" s="18">
        <v>243</v>
      </c>
      <c r="D100" s="18"/>
      <c r="E100" s="19" t="s">
        <v>255</v>
      </c>
      <c r="F100" s="20">
        <v>44</v>
      </c>
      <c r="G100" s="18">
        <v>354</v>
      </c>
    </row>
    <row r="101" spans="1:7" ht="12.75" customHeight="1" hidden="1">
      <c r="A101" s="19" t="s">
        <v>302</v>
      </c>
      <c r="B101" s="21" t="s">
        <v>48</v>
      </c>
      <c r="C101" s="23" t="s">
        <v>48</v>
      </c>
      <c r="D101" s="18"/>
      <c r="E101" s="32" t="s">
        <v>256</v>
      </c>
      <c r="F101" s="33">
        <v>86</v>
      </c>
      <c r="G101" s="35">
        <v>1040</v>
      </c>
    </row>
    <row r="102" spans="1:7" ht="12.75" customHeight="1" hidden="1">
      <c r="A102" s="19" t="s">
        <v>213</v>
      </c>
      <c r="B102" s="21" t="s">
        <v>48</v>
      </c>
      <c r="C102" s="23" t="s">
        <v>48</v>
      </c>
      <c r="D102" s="18"/>
      <c r="E102" s="19" t="s">
        <v>257</v>
      </c>
      <c r="F102" s="20">
        <v>67</v>
      </c>
      <c r="G102" s="18">
        <v>518</v>
      </c>
    </row>
    <row r="103" spans="1:7" ht="12.75" customHeight="1" hidden="1">
      <c r="A103" s="19" t="s">
        <v>303</v>
      </c>
      <c r="B103" s="20">
        <v>5</v>
      </c>
      <c r="C103" s="18">
        <v>53</v>
      </c>
      <c r="D103" s="18"/>
      <c r="E103" s="19" t="s">
        <v>258</v>
      </c>
      <c r="F103" s="21" t="s">
        <v>66</v>
      </c>
      <c r="G103" s="23" t="s">
        <v>66</v>
      </c>
    </row>
    <row r="104" spans="1:7" ht="12.75" customHeight="1" hidden="1">
      <c r="A104" s="19" t="s">
        <v>304</v>
      </c>
      <c r="B104" s="20">
        <v>6</v>
      </c>
      <c r="C104" s="15">
        <v>705</v>
      </c>
      <c r="D104" s="18"/>
      <c r="E104" s="19" t="s">
        <v>259</v>
      </c>
      <c r="F104" s="20">
        <v>19</v>
      </c>
      <c r="G104" s="18">
        <v>522</v>
      </c>
    </row>
    <row r="105" spans="1:7" ht="12.75" customHeight="1" hidden="1">
      <c r="A105" s="19" t="s">
        <v>305</v>
      </c>
      <c r="B105" s="20">
        <v>1</v>
      </c>
      <c r="C105" s="18">
        <v>12</v>
      </c>
      <c r="D105" s="18"/>
      <c r="E105" s="32" t="s">
        <v>260</v>
      </c>
      <c r="F105" s="117">
        <v>45</v>
      </c>
      <c r="G105" s="118">
        <v>161</v>
      </c>
    </row>
    <row r="106" spans="1:7" ht="12.75" customHeight="1" hidden="1">
      <c r="A106" s="19" t="s">
        <v>306</v>
      </c>
      <c r="B106" s="20">
        <v>14</v>
      </c>
      <c r="C106" s="18">
        <v>168</v>
      </c>
      <c r="D106" s="22"/>
      <c r="E106" s="19" t="s">
        <v>261</v>
      </c>
      <c r="F106" s="20">
        <v>4</v>
      </c>
      <c r="G106" s="18">
        <v>55</v>
      </c>
    </row>
    <row r="107" spans="1:7" ht="12.75" customHeight="1" hidden="1">
      <c r="A107" s="19" t="s">
        <v>307</v>
      </c>
      <c r="B107" s="20">
        <v>13</v>
      </c>
      <c r="C107" s="15">
        <v>976</v>
      </c>
      <c r="D107" s="22"/>
      <c r="E107" s="19" t="s">
        <v>262</v>
      </c>
      <c r="F107" s="20">
        <v>41</v>
      </c>
      <c r="G107" s="18">
        <v>106</v>
      </c>
    </row>
    <row r="108" spans="1:7" ht="12.75" customHeight="1" hidden="1">
      <c r="A108" s="19" t="s">
        <v>308</v>
      </c>
      <c r="B108" s="20">
        <v>2</v>
      </c>
      <c r="C108" s="18">
        <v>19</v>
      </c>
      <c r="D108" s="18"/>
      <c r="E108" s="32" t="s">
        <v>263</v>
      </c>
      <c r="F108" s="117">
        <v>26</v>
      </c>
      <c r="G108" s="118">
        <v>258</v>
      </c>
    </row>
    <row r="109" spans="1:7" ht="12.75" customHeight="1" hidden="1">
      <c r="A109" s="19" t="s">
        <v>240</v>
      </c>
      <c r="B109" s="20">
        <v>3</v>
      </c>
      <c r="C109" s="18">
        <v>43</v>
      </c>
      <c r="D109" s="18"/>
      <c r="E109" s="19" t="s">
        <v>264</v>
      </c>
      <c r="F109" s="20">
        <v>5</v>
      </c>
      <c r="G109" s="18">
        <v>12</v>
      </c>
    </row>
    <row r="110" spans="1:7" ht="12.75" customHeight="1" hidden="1">
      <c r="A110" s="19" t="s">
        <v>241</v>
      </c>
      <c r="B110" s="20">
        <v>7</v>
      </c>
      <c r="C110" s="18">
        <v>346</v>
      </c>
      <c r="D110" s="18"/>
      <c r="E110" s="19" t="s">
        <v>265</v>
      </c>
      <c r="F110" s="20">
        <v>21</v>
      </c>
      <c r="G110" s="18">
        <v>246</v>
      </c>
    </row>
    <row r="111" spans="1:7" ht="12.75" customHeight="1" hidden="1">
      <c r="A111" s="19" t="s">
        <v>309</v>
      </c>
      <c r="B111" s="20">
        <v>8</v>
      </c>
      <c r="C111" s="18">
        <v>58</v>
      </c>
      <c r="D111" s="15"/>
      <c r="E111" s="32" t="s">
        <v>266</v>
      </c>
      <c r="F111" s="117">
        <v>460</v>
      </c>
      <c r="G111" s="118">
        <v>1927</v>
      </c>
    </row>
    <row r="112" spans="1:7" ht="12.75" customHeight="1" hidden="1">
      <c r="A112" s="19" t="s">
        <v>86</v>
      </c>
      <c r="B112" s="21" t="s">
        <v>48</v>
      </c>
      <c r="C112" s="23" t="s">
        <v>48</v>
      </c>
      <c r="D112" s="22"/>
      <c r="E112" s="19" t="s">
        <v>267</v>
      </c>
      <c r="F112" s="20">
        <v>50</v>
      </c>
      <c r="G112" s="18">
        <v>170</v>
      </c>
    </row>
    <row r="113" spans="1:7" ht="12.75" customHeight="1" hidden="1">
      <c r="A113" s="19" t="s">
        <v>88</v>
      </c>
      <c r="B113" s="20">
        <v>3</v>
      </c>
      <c r="C113" s="18">
        <v>282</v>
      </c>
      <c r="D113" s="18"/>
      <c r="E113" s="19" t="s">
        <v>268</v>
      </c>
      <c r="F113" s="20">
        <v>1</v>
      </c>
      <c r="G113" s="18">
        <v>86</v>
      </c>
    </row>
    <row r="114" spans="1:7" ht="12.75" customHeight="1" hidden="1">
      <c r="A114" s="32" t="s">
        <v>33</v>
      </c>
      <c r="B114" s="33">
        <v>5</v>
      </c>
      <c r="C114" s="34">
        <v>102</v>
      </c>
      <c r="D114" s="15"/>
      <c r="E114" s="19" t="s">
        <v>269</v>
      </c>
      <c r="F114" s="20">
        <v>226</v>
      </c>
      <c r="G114" s="18">
        <v>449</v>
      </c>
    </row>
    <row r="115" spans="1:7" ht="12.75" customHeight="1" hidden="1">
      <c r="A115" s="19" t="s">
        <v>89</v>
      </c>
      <c r="B115" s="20">
        <v>2</v>
      </c>
      <c r="C115" s="18">
        <v>47</v>
      </c>
      <c r="D115" s="18"/>
      <c r="E115" s="19" t="s">
        <v>270</v>
      </c>
      <c r="F115" s="20">
        <v>24</v>
      </c>
      <c r="G115" s="18">
        <v>124</v>
      </c>
    </row>
    <row r="116" spans="1:7" ht="12.75" customHeight="1" hidden="1">
      <c r="A116" s="19" t="s">
        <v>310</v>
      </c>
      <c r="B116" s="20">
        <v>3</v>
      </c>
      <c r="C116" s="18">
        <v>55</v>
      </c>
      <c r="D116" s="18"/>
      <c r="E116" s="19" t="s">
        <v>271</v>
      </c>
      <c r="F116" s="20">
        <v>16</v>
      </c>
      <c r="G116" s="18">
        <v>195</v>
      </c>
    </row>
    <row r="117" spans="1:7" ht="12.75" customHeight="1" hidden="1">
      <c r="A117" s="19" t="s">
        <v>311</v>
      </c>
      <c r="B117" s="21" t="s">
        <v>48</v>
      </c>
      <c r="C117" s="23" t="s">
        <v>48</v>
      </c>
      <c r="D117" s="18"/>
      <c r="E117" s="19" t="s">
        <v>272</v>
      </c>
      <c r="F117" s="20">
        <v>3</v>
      </c>
      <c r="G117" s="18">
        <v>77</v>
      </c>
    </row>
    <row r="118" spans="1:7" ht="12.75" customHeight="1" hidden="1">
      <c r="A118" s="19" t="s">
        <v>312</v>
      </c>
      <c r="B118" s="21" t="s">
        <v>48</v>
      </c>
      <c r="C118" s="23" t="s">
        <v>48</v>
      </c>
      <c r="D118" s="22"/>
      <c r="E118" s="19" t="s">
        <v>273</v>
      </c>
      <c r="F118" s="20">
        <v>24</v>
      </c>
      <c r="G118" s="15">
        <v>145</v>
      </c>
    </row>
    <row r="119" spans="1:7" ht="12.75" customHeight="1" hidden="1">
      <c r="A119" s="32" t="s">
        <v>242</v>
      </c>
      <c r="B119" s="33">
        <v>17</v>
      </c>
      <c r="C119" s="34">
        <v>133</v>
      </c>
      <c r="D119" s="18"/>
      <c r="E119" s="19" t="s">
        <v>274</v>
      </c>
      <c r="F119" s="20">
        <v>23</v>
      </c>
      <c r="G119" s="15">
        <v>54</v>
      </c>
    </row>
    <row r="120" spans="1:7" ht="12.75" customHeight="1" hidden="1">
      <c r="A120" s="19" t="s">
        <v>243</v>
      </c>
      <c r="B120" s="20">
        <v>7</v>
      </c>
      <c r="C120" s="18">
        <v>70</v>
      </c>
      <c r="D120" s="18"/>
      <c r="E120" s="19" t="s">
        <v>275</v>
      </c>
      <c r="F120" s="20">
        <v>11</v>
      </c>
      <c r="G120" s="18">
        <v>50</v>
      </c>
    </row>
    <row r="121" spans="1:7" ht="12.75" customHeight="1" hidden="1">
      <c r="A121" s="19" t="s">
        <v>244</v>
      </c>
      <c r="B121" s="21" t="s">
        <v>48</v>
      </c>
      <c r="C121" s="23" t="s">
        <v>48</v>
      </c>
      <c r="D121" s="18"/>
      <c r="E121" s="19" t="s">
        <v>276</v>
      </c>
      <c r="F121" s="21" t="s">
        <v>66</v>
      </c>
      <c r="G121" s="23" t="s">
        <v>66</v>
      </c>
    </row>
    <row r="122" spans="1:7" ht="12.75" customHeight="1" hidden="1">
      <c r="A122" s="19" t="s">
        <v>245</v>
      </c>
      <c r="B122" s="20">
        <v>4</v>
      </c>
      <c r="C122" s="18">
        <v>35</v>
      </c>
      <c r="D122" s="18"/>
      <c r="E122" s="19" t="s">
        <v>277</v>
      </c>
      <c r="F122" s="20">
        <v>26</v>
      </c>
      <c r="G122" s="18">
        <v>426</v>
      </c>
    </row>
    <row r="123" spans="1:7" ht="12.75" customHeight="1" hidden="1">
      <c r="A123" s="19" t="s">
        <v>246</v>
      </c>
      <c r="B123" s="21" t="s">
        <v>48</v>
      </c>
      <c r="C123" s="23" t="s">
        <v>48</v>
      </c>
      <c r="D123" s="18"/>
      <c r="E123" s="19" t="s">
        <v>278</v>
      </c>
      <c r="F123" s="20">
        <v>27</v>
      </c>
      <c r="G123" s="18">
        <v>65</v>
      </c>
    </row>
    <row r="124" spans="1:7" ht="12.75" customHeight="1" hidden="1">
      <c r="A124" s="19" t="s">
        <v>247</v>
      </c>
      <c r="B124" s="20">
        <v>6</v>
      </c>
      <c r="C124" s="18">
        <v>28</v>
      </c>
      <c r="D124" s="18"/>
      <c r="E124" s="19" t="s">
        <v>279</v>
      </c>
      <c r="F124" s="20">
        <v>29</v>
      </c>
      <c r="G124" s="18">
        <v>86</v>
      </c>
    </row>
    <row r="125" spans="1:7" ht="12.75" customHeight="1" hidden="1">
      <c r="A125" s="32" t="s">
        <v>313</v>
      </c>
      <c r="B125" s="33">
        <v>62</v>
      </c>
      <c r="C125" s="35">
        <v>886</v>
      </c>
      <c r="D125" s="18"/>
      <c r="E125" s="19" t="s">
        <v>280</v>
      </c>
      <c r="F125" s="21" t="s">
        <v>66</v>
      </c>
      <c r="G125" s="23" t="s">
        <v>66</v>
      </c>
    </row>
    <row r="126" spans="1:7" ht="12.75" customHeight="1" hidden="1">
      <c r="A126" s="19" t="s">
        <v>314</v>
      </c>
      <c r="B126" s="20">
        <v>4</v>
      </c>
      <c r="C126" s="18">
        <v>88</v>
      </c>
      <c r="D126" s="18"/>
      <c r="E126" s="32" t="s">
        <v>107</v>
      </c>
      <c r="F126" s="109" t="s">
        <v>281</v>
      </c>
      <c r="G126" s="110" t="s">
        <v>281</v>
      </c>
    </row>
    <row r="127" spans="1:7" ht="12.75" customHeight="1" hidden="1">
      <c r="A127" s="19" t="s">
        <v>315</v>
      </c>
      <c r="B127" s="20">
        <v>11</v>
      </c>
      <c r="C127" s="18">
        <v>236</v>
      </c>
      <c r="D127" s="18"/>
      <c r="E127" s="19" t="s">
        <v>100</v>
      </c>
      <c r="F127" s="21" t="s">
        <v>66</v>
      </c>
      <c r="G127" s="23" t="s">
        <v>66</v>
      </c>
    </row>
    <row r="128" spans="1:7" ht="12.75" customHeight="1" hidden="1">
      <c r="A128" s="19" t="s">
        <v>316</v>
      </c>
      <c r="B128" s="20">
        <v>35</v>
      </c>
      <c r="C128" s="18">
        <v>433</v>
      </c>
      <c r="D128" s="18"/>
      <c r="E128" s="19" t="s">
        <v>101</v>
      </c>
      <c r="F128" s="21" t="s">
        <v>66</v>
      </c>
      <c r="G128" s="23" t="s">
        <v>66</v>
      </c>
    </row>
    <row r="129" spans="1:7" ht="12.75" customHeight="1" hidden="1">
      <c r="A129" s="19" t="s">
        <v>317</v>
      </c>
      <c r="B129" s="20">
        <v>1</v>
      </c>
      <c r="C129" s="18">
        <v>1</v>
      </c>
      <c r="D129" s="18"/>
      <c r="E129" s="19"/>
      <c r="F129" s="20"/>
      <c r="G129" s="18"/>
    </row>
    <row r="130" spans="1:7" ht="12.75" customHeight="1" hidden="1">
      <c r="A130" s="19" t="s">
        <v>215</v>
      </c>
      <c r="B130" s="21" t="s">
        <v>48</v>
      </c>
      <c r="C130" s="23" t="s">
        <v>48</v>
      </c>
      <c r="D130" s="22"/>
      <c r="E130" s="19"/>
      <c r="F130" s="20"/>
      <c r="G130" s="18"/>
    </row>
    <row r="131" spans="1:7" ht="12.75" customHeight="1" hidden="1">
      <c r="A131" s="19" t="s">
        <v>96</v>
      </c>
      <c r="B131" s="20">
        <v>4</v>
      </c>
      <c r="C131" s="18">
        <v>43</v>
      </c>
      <c r="D131" s="18"/>
      <c r="E131" s="19"/>
      <c r="F131" s="20"/>
      <c r="G131" s="18"/>
    </row>
    <row r="132" spans="1:7" ht="12.75" customHeight="1" hidden="1">
      <c r="A132" s="19" t="s">
        <v>97</v>
      </c>
      <c r="B132" s="20">
        <v>7</v>
      </c>
      <c r="C132" s="18">
        <v>85</v>
      </c>
      <c r="D132" s="18"/>
      <c r="E132" s="19"/>
      <c r="F132" s="20"/>
      <c r="G132" s="18"/>
    </row>
    <row r="133" spans="1:7" ht="12.75" customHeight="1" hidden="1">
      <c r="A133" s="25"/>
      <c r="B133" s="26"/>
      <c r="C133" s="27"/>
      <c r="D133" s="18"/>
      <c r="E133" s="25"/>
      <c r="F133" s="26"/>
      <c r="G133" s="27"/>
    </row>
    <row r="134" spans="1:7" ht="12.75" customHeight="1" hidden="1">
      <c r="A134" s="2" t="s">
        <v>239</v>
      </c>
      <c r="D134" s="18"/>
      <c r="E134" s="16"/>
      <c r="F134" s="119"/>
      <c r="G134" s="119"/>
    </row>
    <row r="135" spans="1:7" ht="12.75" customHeight="1" hidden="1">
      <c r="A135" s="51" t="s">
        <v>293</v>
      </c>
      <c r="E135" s="16"/>
      <c r="F135" s="18"/>
      <c r="G135" s="18"/>
    </row>
    <row r="136" spans="1:6" ht="12.75" customHeight="1">
      <c r="A136" s="89" t="s">
        <v>325</v>
      </c>
      <c r="B136" s="89"/>
      <c r="E136" s="1"/>
      <c r="F136" s="1"/>
    </row>
    <row r="137" spans="1:6" ht="12.75" customHeight="1">
      <c r="A137" s="1"/>
      <c r="B137" s="1"/>
      <c r="E137" s="3"/>
      <c r="F137" s="3"/>
    </row>
    <row r="138" spans="1:7" ht="12.75" customHeight="1">
      <c r="A138" s="129" t="s">
        <v>0</v>
      </c>
      <c r="B138" s="7" t="s">
        <v>1</v>
      </c>
      <c r="C138" s="6" t="s">
        <v>2</v>
      </c>
      <c r="D138" s="11"/>
      <c r="E138" s="5" t="s">
        <v>326</v>
      </c>
      <c r="F138" s="7" t="s">
        <v>1</v>
      </c>
      <c r="G138" s="6" t="s">
        <v>2</v>
      </c>
    </row>
    <row r="139" spans="1:7" ht="12.75" customHeight="1">
      <c r="A139" s="10"/>
      <c r="B139" s="134"/>
      <c r="C139" s="135"/>
      <c r="D139" s="11"/>
      <c r="E139" s="12"/>
      <c r="F139" s="130"/>
      <c r="G139" s="131"/>
    </row>
    <row r="140" spans="1:7" ht="12.75" customHeight="1">
      <c r="A140" s="36" t="s">
        <v>135</v>
      </c>
      <c r="B140" s="37">
        <f>SUM(B142,B144,B146,B149,B151,B155,B180,B185,B191,F140,F155,F163,F166,F170,F174,F177,F180,F195)</f>
        <v>2626</v>
      </c>
      <c r="C140" s="35">
        <f>SUM(C142,C144,C146,C149,C151,C155,C180,C185,C191,G140,G155,G163,G166,G170,G174,G177,G180,G195)</f>
        <v>19233</v>
      </c>
      <c r="D140" s="38"/>
      <c r="E140" s="32" t="s">
        <v>339</v>
      </c>
      <c r="F140" s="132">
        <f>SUM(F141,F148)</f>
        <v>770</v>
      </c>
      <c r="G140" s="133">
        <f>SUM(G141,G148)</f>
        <v>3522</v>
      </c>
    </row>
    <row r="141" spans="1:7" ht="12.75" customHeight="1">
      <c r="A141" s="16"/>
      <c r="B141" s="17"/>
      <c r="C141" s="15"/>
      <c r="D141" s="15"/>
      <c r="E141" s="32" t="s">
        <v>340</v>
      </c>
      <c r="F141" s="37">
        <f>SUM(F142:F147)</f>
        <v>153</v>
      </c>
      <c r="G141" s="133">
        <f>SUM(G142:G147)</f>
        <v>827</v>
      </c>
    </row>
    <row r="142" spans="1:7" ht="12.75" customHeight="1">
      <c r="A142" s="36" t="s">
        <v>18</v>
      </c>
      <c r="B142" s="37">
        <f>SUM(B143)</f>
        <v>4</v>
      </c>
      <c r="C142" s="35">
        <f>SUM(C143)</f>
        <v>28</v>
      </c>
      <c r="D142" s="18"/>
      <c r="E142" s="19" t="s">
        <v>341</v>
      </c>
      <c r="F142" s="136">
        <v>3</v>
      </c>
      <c r="G142" s="136">
        <v>8</v>
      </c>
    </row>
    <row r="143" spans="1:7" ht="12.75" customHeight="1">
      <c r="A143" s="16" t="s">
        <v>38</v>
      </c>
      <c r="B143" s="17">
        <v>4</v>
      </c>
      <c r="C143" s="15">
        <v>28</v>
      </c>
      <c r="D143" s="18"/>
      <c r="E143" s="19" t="s">
        <v>342</v>
      </c>
      <c r="F143" s="136">
        <v>3</v>
      </c>
      <c r="G143" s="136">
        <v>5</v>
      </c>
    </row>
    <row r="144" spans="1:7" ht="12.75" customHeight="1">
      <c r="A144" s="36" t="s">
        <v>19</v>
      </c>
      <c r="B144" s="37">
        <f>SUM(B145)</f>
        <v>4</v>
      </c>
      <c r="C144" s="35">
        <f>SUM(C145)</f>
        <v>23</v>
      </c>
      <c r="D144" s="18"/>
      <c r="E144" s="19" t="s">
        <v>343</v>
      </c>
      <c r="F144" s="17">
        <v>51</v>
      </c>
      <c r="G144" s="15">
        <v>276</v>
      </c>
    </row>
    <row r="145" spans="1:7" ht="12.75" customHeight="1">
      <c r="A145" s="16" t="s">
        <v>41</v>
      </c>
      <c r="B145" s="17">
        <v>4</v>
      </c>
      <c r="C145" s="15">
        <v>23</v>
      </c>
      <c r="D145" s="18"/>
      <c r="E145" s="19" t="s">
        <v>344</v>
      </c>
      <c r="F145" s="17">
        <v>30</v>
      </c>
      <c r="G145" s="15">
        <v>189</v>
      </c>
    </row>
    <row r="146" spans="1:7" ht="12.75" customHeight="1">
      <c r="A146" s="36" t="s">
        <v>20</v>
      </c>
      <c r="B146" s="37">
        <f>SUM(B147:B148)</f>
        <v>14</v>
      </c>
      <c r="C146" s="35">
        <f>SUM(C147:C148)</f>
        <v>253</v>
      </c>
      <c r="D146" s="18"/>
      <c r="E146" s="19" t="s">
        <v>345</v>
      </c>
      <c r="F146" s="17">
        <v>36</v>
      </c>
      <c r="G146" s="15">
        <v>185</v>
      </c>
    </row>
    <row r="147" spans="1:7" ht="12.75" customHeight="1">
      <c r="A147" s="16" t="s">
        <v>43</v>
      </c>
      <c r="B147" s="17">
        <v>10</v>
      </c>
      <c r="C147" s="15">
        <v>229</v>
      </c>
      <c r="D147" s="18"/>
      <c r="E147" s="19" t="s">
        <v>346</v>
      </c>
      <c r="F147" s="17">
        <v>30</v>
      </c>
      <c r="G147" s="15">
        <v>164</v>
      </c>
    </row>
    <row r="148" spans="1:7" ht="12.75" customHeight="1">
      <c r="A148" s="16" t="s">
        <v>45</v>
      </c>
      <c r="B148" s="17">
        <v>4</v>
      </c>
      <c r="C148" s="15">
        <v>24</v>
      </c>
      <c r="D148" s="18"/>
      <c r="E148" s="32" t="s">
        <v>347</v>
      </c>
      <c r="F148" s="132">
        <f>SUM(F149:F154)</f>
        <v>617</v>
      </c>
      <c r="G148" s="133">
        <f>SUM(G149:G154)</f>
        <v>2695</v>
      </c>
    </row>
    <row r="149" spans="1:7" ht="12.75" customHeight="1">
      <c r="A149" s="36" t="s">
        <v>21</v>
      </c>
      <c r="B149" s="37">
        <f>SUM(B150)</f>
        <v>3</v>
      </c>
      <c r="C149" s="35">
        <f>SUM(C150)</f>
        <v>21</v>
      </c>
      <c r="D149" s="18"/>
      <c r="E149" s="19" t="s">
        <v>341</v>
      </c>
      <c r="F149" s="17">
        <v>3</v>
      </c>
      <c r="G149" s="15">
        <v>78</v>
      </c>
    </row>
    <row r="150" spans="1:7" ht="12.75" customHeight="1">
      <c r="A150" s="16" t="s">
        <v>375</v>
      </c>
      <c r="B150" s="17">
        <v>3</v>
      </c>
      <c r="C150" s="15">
        <v>21</v>
      </c>
      <c r="D150" s="18"/>
      <c r="E150" s="19" t="s">
        <v>348</v>
      </c>
      <c r="F150" s="17">
        <v>77</v>
      </c>
      <c r="G150" s="136">
        <v>199</v>
      </c>
    </row>
    <row r="151" spans="1:7" ht="12.75" customHeight="1">
      <c r="A151" s="36" t="s">
        <v>22</v>
      </c>
      <c r="B151" s="37">
        <f>SUM(B152:B154)</f>
        <v>217</v>
      </c>
      <c r="C151" s="35">
        <f>SUM(C152:C154)</f>
        <v>1816</v>
      </c>
      <c r="D151" s="18"/>
      <c r="E151" s="19" t="s">
        <v>349</v>
      </c>
      <c r="F151" s="17">
        <v>261</v>
      </c>
      <c r="G151" s="136">
        <v>1169</v>
      </c>
    </row>
    <row r="152" spans="1:7" ht="12.75" customHeight="1">
      <c r="A152" s="16" t="s">
        <v>56</v>
      </c>
      <c r="B152" s="17">
        <v>91</v>
      </c>
      <c r="C152" s="15">
        <v>1100</v>
      </c>
      <c r="D152" s="18"/>
      <c r="E152" s="19" t="s">
        <v>350</v>
      </c>
      <c r="F152" s="17">
        <v>38</v>
      </c>
      <c r="G152" s="15">
        <v>219</v>
      </c>
    </row>
    <row r="153" spans="1:7" ht="12.75" customHeight="1">
      <c r="A153" s="16" t="s">
        <v>211</v>
      </c>
      <c r="B153" s="17">
        <v>60</v>
      </c>
      <c r="C153" s="15">
        <v>250</v>
      </c>
      <c r="D153" s="22"/>
      <c r="E153" s="19" t="s">
        <v>351</v>
      </c>
      <c r="F153" s="17">
        <v>51</v>
      </c>
      <c r="G153" s="15">
        <v>184</v>
      </c>
    </row>
    <row r="154" spans="1:7" ht="12.75" customHeight="1">
      <c r="A154" s="16" t="s">
        <v>58</v>
      </c>
      <c r="B154" s="17">
        <v>66</v>
      </c>
      <c r="C154" s="15">
        <v>466</v>
      </c>
      <c r="D154" s="22"/>
      <c r="E154" s="19" t="s">
        <v>352</v>
      </c>
      <c r="F154" s="17">
        <v>187</v>
      </c>
      <c r="G154" s="15">
        <v>846</v>
      </c>
    </row>
    <row r="155" spans="1:7" ht="12.75" customHeight="1">
      <c r="A155" s="36" t="s">
        <v>108</v>
      </c>
      <c r="B155" s="37">
        <f>SUM(B156:B179)</f>
        <v>162</v>
      </c>
      <c r="C155" s="35">
        <f>SUM(C156:C179)</f>
        <v>4296</v>
      </c>
      <c r="D155" s="22"/>
      <c r="E155" s="32" t="s">
        <v>35</v>
      </c>
      <c r="F155" s="37">
        <f>SUM(F156:F162)</f>
        <v>59</v>
      </c>
      <c r="G155" s="35">
        <f>SUM(G156:G162)</f>
        <v>347</v>
      </c>
    </row>
    <row r="156" spans="1:7" ht="12.75" customHeight="1">
      <c r="A156" s="16" t="s">
        <v>60</v>
      </c>
      <c r="B156" s="17">
        <v>58</v>
      </c>
      <c r="C156" s="15">
        <v>872</v>
      </c>
      <c r="D156" s="18"/>
      <c r="E156" s="19" t="s">
        <v>353</v>
      </c>
      <c r="F156" s="17">
        <v>8</v>
      </c>
      <c r="G156" s="15">
        <v>109</v>
      </c>
    </row>
    <row r="157" spans="1:7" ht="12.75" customHeight="1">
      <c r="A157" s="16" t="s">
        <v>212</v>
      </c>
      <c r="B157" s="17">
        <v>5</v>
      </c>
      <c r="C157" s="15">
        <v>66</v>
      </c>
      <c r="D157" s="18"/>
      <c r="E157" s="19" t="s">
        <v>250</v>
      </c>
      <c r="F157" s="17">
        <v>9</v>
      </c>
      <c r="G157" s="15">
        <v>18</v>
      </c>
    </row>
    <row r="158" spans="1:7" ht="12.75" customHeight="1">
      <c r="A158" s="16" t="s">
        <v>110</v>
      </c>
      <c r="B158" s="161" t="s">
        <v>376</v>
      </c>
      <c r="C158" s="139" t="s">
        <v>376</v>
      </c>
      <c r="D158" s="15"/>
      <c r="E158" s="19" t="s">
        <v>354</v>
      </c>
      <c r="F158" s="17" t="s">
        <v>376</v>
      </c>
      <c r="G158" s="15" t="s">
        <v>376</v>
      </c>
    </row>
    <row r="159" spans="1:7" ht="12.75" customHeight="1">
      <c r="A159" s="16" t="s">
        <v>64</v>
      </c>
      <c r="B159" s="141">
        <v>6</v>
      </c>
      <c r="C159" s="136">
        <v>53</v>
      </c>
      <c r="D159" s="15"/>
      <c r="E159" s="19" t="s">
        <v>355</v>
      </c>
      <c r="F159" s="17">
        <v>7</v>
      </c>
      <c r="G159" s="15">
        <v>21</v>
      </c>
    </row>
    <row r="160" spans="1:7" ht="12.75" customHeight="1">
      <c r="A160" s="16" t="s">
        <v>67</v>
      </c>
      <c r="B160" s="141">
        <v>5</v>
      </c>
      <c r="C160" s="136">
        <v>30</v>
      </c>
      <c r="D160" s="18"/>
      <c r="E160" s="19" t="s">
        <v>356</v>
      </c>
      <c r="F160" s="17" t="s">
        <v>376</v>
      </c>
      <c r="G160" s="15" t="s">
        <v>376</v>
      </c>
    </row>
    <row r="161" spans="1:7" ht="12.75" customHeight="1">
      <c r="A161" s="16" t="s">
        <v>68</v>
      </c>
      <c r="B161" s="17">
        <v>3</v>
      </c>
      <c r="C161" s="15">
        <v>156</v>
      </c>
      <c r="D161" s="18"/>
      <c r="E161" s="19" t="s">
        <v>357</v>
      </c>
      <c r="F161" s="17">
        <v>1</v>
      </c>
      <c r="G161" s="15">
        <v>4</v>
      </c>
    </row>
    <row r="162" spans="1:7" ht="12.75" customHeight="1">
      <c r="A162" s="16" t="s">
        <v>70</v>
      </c>
      <c r="B162" s="17">
        <v>2</v>
      </c>
      <c r="C162" s="15">
        <v>15</v>
      </c>
      <c r="D162" s="18"/>
      <c r="E162" s="19" t="s">
        <v>358</v>
      </c>
      <c r="F162" s="17">
        <v>34</v>
      </c>
      <c r="G162" s="15">
        <v>195</v>
      </c>
    </row>
    <row r="163" spans="1:7" ht="12.75" customHeight="1">
      <c r="A163" s="16" t="s">
        <v>327</v>
      </c>
      <c r="B163" s="17">
        <v>7</v>
      </c>
      <c r="C163" s="15">
        <v>72</v>
      </c>
      <c r="D163" s="15"/>
      <c r="E163" s="32" t="s">
        <v>7</v>
      </c>
      <c r="F163" s="37">
        <f>SUM(F164:F165)</f>
        <v>141</v>
      </c>
      <c r="G163" s="35">
        <f>SUM(G164:G165)</f>
        <v>233</v>
      </c>
    </row>
    <row r="164" spans="1:7" ht="12.75" customHeight="1">
      <c r="A164" s="16" t="s">
        <v>74</v>
      </c>
      <c r="B164" s="17">
        <v>4</v>
      </c>
      <c r="C164" s="15">
        <v>45</v>
      </c>
      <c r="D164" s="15"/>
      <c r="E164" s="19" t="s">
        <v>359</v>
      </c>
      <c r="F164" s="17">
        <v>8</v>
      </c>
      <c r="G164" s="15">
        <v>26</v>
      </c>
    </row>
    <row r="165" spans="1:7" ht="12.75" customHeight="1">
      <c r="A165" s="16" t="s">
        <v>75</v>
      </c>
      <c r="B165" s="17" t="s">
        <v>376</v>
      </c>
      <c r="C165" s="15" t="s">
        <v>376</v>
      </c>
      <c r="D165" s="18"/>
      <c r="E165" s="19" t="s">
        <v>360</v>
      </c>
      <c r="F165" s="17">
        <v>133</v>
      </c>
      <c r="G165" s="15">
        <v>207</v>
      </c>
    </row>
    <row r="166" spans="1:7" ht="12.75" customHeight="1">
      <c r="A166" s="16" t="s">
        <v>77</v>
      </c>
      <c r="B166" s="17">
        <v>10</v>
      </c>
      <c r="C166" s="15">
        <v>261</v>
      </c>
      <c r="D166" s="22"/>
      <c r="E166" s="32" t="s">
        <v>361</v>
      </c>
      <c r="F166" s="132">
        <f>SUM(F167:F169)</f>
        <v>332</v>
      </c>
      <c r="G166" s="133">
        <f>SUM(G167:G169)</f>
        <v>1113</v>
      </c>
    </row>
    <row r="167" spans="1:7" ht="12.75" customHeight="1">
      <c r="A167" s="16" t="s">
        <v>78</v>
      </c>
      <c r="B167" s="17">
        <v>1</v>
      </c>
      <c r="C167" s="15">
        <v>3</v>
      </c>
      <c r="D167" s="18"/>
      <c r="E167" s="19" t="s">
        <v>362</v>
      </c>
      <c r="F167" s="17">
        <v>121</v>
      </c>
      <c r="G167" s="15">
        <v>422</v>
      </c>
    </row>
    <row r="168" spans="1:7" ht="12.75" customHeight="1">
      <c r="A168" s="16" t="s">
        <v>213</v>
      </c>
      <c r="B168" s="17" t="s">
        <v>376</v>
      </c>
      <c r="C168" s="15" t="s">
        <v>376</v>
      </c>
      <c r="D168" s="18"/>
      <c r="E168" s="19" t="s">
        <v>363</v>
      </c>
      <c r="F168" s="17">
        <v>176</v>
      </c>
      <c r="G168" s="15">
        <v>377</v>
      </c>
    </row>
    <row r="169" spans="1:7" ht="12.75" customHeight="1">
      <c r="A169" s="16" t="s">
        <v>79</v>
      </c>
      <c r="B169" s="17">
        <v>4</v>
      </c>
      <c r="C169" s="15">
        <v>51</v>
      </c>
      <c r="D169" s="18"/>
      <c r="E169" s="19" t="s">
        <v>255</v>
      </c>
      <c r="F169" s="17">
        <v>35</v>
      </c>
      <c r="G169" s="15">
        <v>314</v>
      </c>
    </row>
    <row r="170" spans="1:7" ht="12.75" customHeight="1">
      <c r="A170" s="16" t="s">
        <v>80</v>
      </c>
      <c r="B170" s="17">
        <v>7</v>
      </c>
      <c r="C170" s="15">
        <v>603</v>
      </c>
      <c r="D170" s="18"/>
      <c r="E170" s="32" t="s">
        <v>364</v>
      </c>
      <c r="F170" s="37">
        <f>SUM(F171:F173)</f>
        <v>161</v>
      </c>
      <c r="G170" s="35">
        <f>SUM(G171:G173)</f>
        <v>2061</v>
      </c>
    </row>
    <row r="171" spans="1:7" ht="12.75" customHeight="1">
      <c r="A171" s="16" t="s">
        <v>81</v>
      </c>
      <c r="B171" s="17" t="s">
        <v>376</v>
      </c>
      <c r="C171" s="15" t="s">
        <v>376</v>
      </c>
      <c r="D171" s="18"/>
      <c r="E171" s="19" t="s">
        <v>257</v>
      </c>
      <c r="F171" s="17">
        <v>67</v>
      </c>
      <c r="G171" s="15">
        <v>1117</v>
      </c>
    </row>
    <row r="172" spans="1:7" ht="12.75" customHeight="1">
      <c r="A172" s="16" t="s">
        <v>82</v>
      </c>
      <c r="B172" s="17">
        <v>13</v>
      </c>
      <c r="C172" s="15">
        <v>121</v>
      </c>
      <c r="D172" s="18"/>
      <c r="E172" s="19" t="s">
        <v>258</v>
      </c>
      <c r="F172" s="17" t="s">
        <v>376</v>
      </c>
      <c r="G172" s="15" t="s">
        <v>376</v>
      </c>
    </row>
    <row r="173" spans="1:7" ht="12.75" customHeight="1">
      <c r="A173" s="16" t="s">
        <v>83</v>
      </c>
      <c r="B173" s="17">
        <v>17</v>
      </c>
      <c r="C173" s="15">
        <v>1059</v>
      </c>
      <c r="D173" s="18"/>
      <c r="E173" s="19" t="s">
        <v>259</v>
      </c>
      <c r="F173" s="17">
        <v>94</v>
      </c>
      <c r="G173" s="15">
        <v>944</v>
      </c>
    </row>
    <row r="174" spans="1:7" ht="12.75" customHeight="1">
      <c r="A174" s="16" t="s">
        <v>84</v>
      </c>
      <c r="B174" s="17">
        <v>2</v>
      </c>
      <c r="C174" s="15">
        <v>21</v>
      </c>
      <c r="D174" s="18"/>
      <c r="E174" s="32" t="s">
        <v>365</v>
      </c>
      <c r="F174" s="37">
        <f>SUM(F175:F176)</f>
        <v>85</v>
      </c>
      <c r="G174" s="35">
        <f>SUM(G175:G176)</f>
        <v>760</v>
      </c>
    </row>
    <row r="175" spans="1:7" ht="12.75" customHeight="1">
      <c r="A175" s="16" t="s">
        <v>240</v>
      </c>
      <c r="B175" s="17">
        <v>3</v>
      </c>
      <c r="C175" s="15">
        <v>50</v>
      </c>
      <c r="D175" s="22"/>
      <c r="E175" s="19" t="s">
        <v>261</v>
      </c>
      <c r="F175" s="17">
        <v>32</v>
      </c>
      <c r="G175" s="15">
        <v>615</v>
      </c>
    </row>
    <row r="176" spans="1:7" ht="12.75" customHeight="1">
      <c r="A176" s="16" t="s">
        <v>241</v>
      </c>
      <c r="B176" s="17">
        <v>6</v>
      </c>
      <c r="C176" s="15">
        <v>426</v>
      </c>
      <c r="D176" s="22"/>
      <c r="E176" s="19" t="s">
        <v>366</v>
      </c>
      <c r="F176" s="17">
        <v>53</v>
      </c>
      <c r="G176" s="15">
        <v>145</v>
      </c>
    </row>
    <row r="177" spans="1:7" ht="12.75" customHeight="1">
      <c r="A177" s="16" t="s">
        <v>85</v>
      </c>
      <c r="B177" s="17">
        <v>7</v>
      </c>
      <c r="C177" s="15">
        <v>67</v>
      </c>
      <c r="D177" s="18"/>
      <c r="E177" s="32" t="s">
        <v>367</v>
      </c>
      <c r="F177" s="37">
        <f>SUM(F178:F179)</f>
        <v>46</v>
      </c>
      <c r="G177" s="35">
        <f>SUM(G178:G179)</f>
        <v>559</v>
      </c>
    </row>
    <row r="178" spans="1:7" ht="12.75" customHeight="1">
      <c r="A178" s="16" t="s">
        <v>86</v>
      </c>
      <c r="B178" s="17" t="s">
        <v>376</v>
      </c>
      <c r="C178" s="15" t="s">
        <v>376</v>
      </c>
      <c r="D178" s="18"/>
      <c r="E178" s="19" t="s">
        <v>368</v>
      </c>
      <c r="F178" s="17">
        <v>23</v>
      </c>
      <c r="G178" s="15">
        <v>180</v>
      </c>
    </row>
    <row r="179" spans="1:7" ht="12.75" customHeight="1">
      <c r="A179" s="16" t="s">
        <v>328</v>
      </c>
      <c r="B179" s="17">
        <v>2</v>
      </c>
      <c r="C179" s="15">
        <v>325</v>
      </c>
      <c r="D179" s="18"/>
      <c r="E179" s="19" t="s">
        <v>369</v>
      </c>
      <c r="F179" s="17">
        <v>23</v>
      </c>
      <c r="G179" s="15">
        <v>379</v>
      </c>
    </row>
    <row r="180" spans="1:7" ht="12.75" customHeight="1">
      <c r="A180" s="36" t="s">
        <v>33</v>
      </c>
      <c r="B180" s="37">
        <f>SUM(B181:B184)</f>
        <v>7</v>
      </c>
      <c r="C180" s="35">
        <f>SUM(C181:C184)</f>
        <v>198</v>
      </c>
      <c r="D180" s="15"/>
      <c r="E180" s="32" t="s">
        <v>370</v>
      </c>
      <c r="F180" s="37">
        <f>SUM(F181:F194)</f>
        <v>505</v>
      </c>
      <c r="G180" s="133">
        <f>SUM(G181:G194)</f>
        <v>2118</v>
      </c>
    </row>
    <row r="181" spans="1:7" ht="12.75" customHeight="1">
      <c r="A181" s="16" t="s">
        <v>89</v>
      </c>
      <c r="B181" s="17">
        <v>2</v>
      </c>
      <c r="C181" s="15">
        <v>51</v>
      </c>
      <c r="D181" s="22"/>
      <c r="E181" s="19" t="s">
        <v>371</v>
      </c>
      <c r="F181" s="17">
        <v>57</v>
      </c>
      <c r="G181" s="15">
        <v>228</v>
      </c>
    </row>
    <row r="182" spans="1:7" ht="12.75" customHeight="1">
      <c r="A182" s="16" t="s">
        <v>90</v>
      </c>
      <c r="B182" s="17">
        <v>2</v>
      </c>
      <c r="C182" s="15">
        <v>41</v>
      </c>
      <c r="D182" s="18"/>
      <c r="E182" s="19" t="s">
        <v>268</v>
      </c>
      <c r="F182" s="17">
        <v>2</v>
      </c>
      <c r="G182" s="15">
        <v>160</v>
      </c>
    </row>
    <row r="183" spans="1:7" ht="12.75" customHeight="1">
      <c r="A183" s="16" t="s">
        <v>91</v>
      </c>
      <c r="B183" s="17" t="s">
        <v>376</v>
      </c>
      <c r="C183" s="15" t="s">
        <v>376</v>
      </c>
      <c r="D183" s="15"/>
      <c r="E183" s="19" t="s">
        <v>269</v>
      </c>
      <c r="F183" s="17">
        <v>225</v>
      </c>
      <c r="G183" s="15">
        <v>391</v>
      </c>
    </row>
    <row r="184" spans="1:7" ht="12.75" customHeight="1">
      <c r="A184" s="16" t="s">
        <v>92</v>
      </c>
      <c r="B184" s="17">
        <v>3</v>
      </c>
      <c r="C184" s="15">
        <v>106</v>
      </c>
      <c r="D184" s="18"/>
      <c r="E184" s="19" t="s">
        <v>270</v>
      </c>
      <c r="F184" s="17">
        <v>25</v>
      </c>
      <c r="G184" s="15">
        <v>104</v>
      </c>
    </row>
    <row r="185" spans="1:7" ht="12.75" customHeight="1">
      <c r="A185" s="36" t="s">
        <v>329</v>
      </c>
      <c r="B185" s="37">
        <f>SUM(B186:B190)</f>
        <v>17</v>
      </c>
      <c r="C185" s="133">
        <f>SUM(C186:C190)</f>
        <v>127</v>
      </c>
      <c r="D185" s="18"/>
      <c r="E185" s="19" t="s">
        <v>271</v>
      </c>
      <c r="F185" s="17">
        <v>24</v>
      </c>
      <c r="G185" s="15">
        <v>197</v>
      </c>
    </row>
    <row r="186" spans="1:7" ht="12.75" customHeight="1">
      <c r="A186" s="16" t="s">
        <v>243</v>
      </c>
      <c r="B186" s="17">
        <v>6</v>
      </c>
      <c r="C186" s="15">
        <v>56</v>
      </c>
      <c r="D186" s="18"/>
      <c r="E186" s="19" t="s">
        <v>272</v>
      </c>
      <c r="F186" s="17">
        <v>7</v>
      </c>
      <c r="G186" s="15">
        <v>140</v>
      </c>
    </row>
    <row r="187" spans="1:7" ht="12.75" customHeight="1">
      <c r="A187" s="16" t="s">
        <v>244</v>
      </c>
      <c r="B187" s="17">
        <v>1</v>
      </c>
      <c r="C187" s="15">
        <v>15</v>
      </c>
      <c r="D187" s="22"/>
      <c r="E187" s="19" t="s">
        <v>273</v>
      </c>
      <c r="F187" s="17">
        <v>24</v>
      </c>
      <c r="G187" s="15">
        <v>136</v>
      </c>
    </row>
    <row r="188" spans="1:7" ht="12.75" customHeight="1">
      <c r="A188" s="16" t="s">
        <v>245</v>
      </c>
      <c r="B188" s="17">
        <v>3</v>
      </c>
      <c r="C188" s="15">
        <v>27</v>
      </c>
      <c r="D188" s="18"/>
      <c r="E188" s="19" t="s">
        <v>372</v>
      </c>
      <c r="F188" s="17">
        <v>26</v>
      </c>
      <c r="G188" s="15">
        <v>82</v>
      </c>
    </row>
    <row r="189" spans="1:7" ht="12.75" customHeight="1">
      <c r="A189" s="16" t="s">
        <v>330</v>
      </c>
      <c r="B189" s="17" t="s">
        <v>376</v>
      </c>
      <c r="C189" s="15" t="s">
        <v>376</v>
      </c>
      <c r="D189" s="18"/>
      <c r="E189" s="19" t="s">
        <v>373</v>
      </c>
      <c r="F189" s="17">
        <v>16</v>
      </c>
      <c r="G189" s="15">
        <v>88</v>
      </c>
    </row>
    <row r="190" spans="1:7" ht="12.75" customHeight="1">
      <c r="A190" s="16" t="s">
        <v>247</v>
      </c>
      <c r="B190" s="17">
        <v>7</v>
      </c>
      <c r="C190" s="15">
        <v>29</v>
      </c>
      <c r="D190" s="18"/>
      <c r="E190" s="19" t="s">
        <v>276</v>
      </c>
      <c r="F190" s="17" t="s">
        <v>376</v>
      </c>
      <c r="G190" s="15" t="s">
        <v>376</v>
      </c>
    </row>
    <row r="191" spans="1:7" ht="12.75" customHeight="1">
      <c r="A191" s="36" t="s">
        <v>331</v>
      </c>
      <c r="B191" s="132">
        <f>SUM(B192:B198)</f>
        <v>56</v>
      </c>
      <c r="C191" s="133">
        <f>SUM(C192:C198)</f>
        <v>972</v>
      </c>
      <c r="D191" s="18"/>
      <c r="E191" s="19" t="s">
        <v>277</v>
      </c>
      <c r="F191" s="17">
        <v>28</v>
      </c>
      <c r="G191" s="15">
        <v>398</v>
      </c>
    </row>
    <row r="192" spans="1:7" ht="12.75" customHeight="1">
      <c r="A192" s="16" t="s">
        <v>332</v>
      </c>
      <c r="B192" s="17">
        <v>4</v>
      </c>
      <c r="C192" s="15">
        <v>151</v>
      </c>
      <c r="D192" s="18"/>
      <c r="E192" s="19" t="s">
        <v>374</v>
      </c>
      <c r="F192" s="17">
        <v>34</v>
      </c>
      <c r="G192" s="15">
        <v>82</v>
      </c>
    </row>
    <row r="193" spans="1:7" ht="12.75" customHeight="1">
      <c r="A193" s="16" t="s">
        <v>333</v>
      </c>
      <c r="B193" s="17">
        <v>12</v>
      </c>
      <c r="C193" s="15">
        <v>221</v>
      </c>
      <c r="D193" s="22"/>
      <c r="E193" s="19" t="s">
        <v>279</v>
      </c>
      <c r="F193" s="17">
        <v>29</v>
      </c>
      <c r="G193" s="15">
        <v>101</v>
      </c>
    </row>
    <row r="194" spans="1:7" ht="12.75" customHeight="1">
      <c r="A194" s="16" t="s">
        <v>334</v>
      </c>
      <c r="B194" s="141">
        <v>31</v>
      </c>
      <c r="C194" s="136">
        <v>528</v>
      </c>
      <c r="D194" s="18"/>
      <c r="E194" s="19" t="s">
        <v>132</v>
      </c>
      <c r="F194" s="17">
        <v>8</v>
      </c>
      <c r="G194" s="15">
        <v>11</v>
      </c>
    </row>
    <row r="195" spans="1:7" ht="12.75" customHeight="1">
      <c r="A195" s="16" t="s">
        <v>335</v>
      </c>
      <c r="B195" s="142" t="s">
        <v>376</v>
      </c>
      <c r="C195" s="139" t="s">
        <v>376</v>
      </c>
      <c r="D195" s="18"/>
      <c r="E195" s="32" t="s">
        <v>102</v>
      </c>
      <c r="F195" s="37">
        <f>SUM(F196:F197)</f>
        <v>43</v>
      </c>
      <c r="G195" s="35">
        <f>SUM(G196:G197)</f>
        <v>786</v>
      </c>
    </row>
    <row r="196" spans="1:7" ht="12.75" customHeight="1">
      <c r="A196" s="3" t="s">
        <v>336</v>
      </c>
      <c r="B196" s="142" t="s">
        <v>376</v>
      </c>
      <c r="C196" s="139" t="s">
        <v>376</v>
      </c>
      <c r="D196" s="15"/>
      <c r="E196" s="19" t="s">
        <v>100</v>
      </c>
      <c r="F196" s="136">
        <v>9</v>
      </c>
      <c r="G196" s="136">
        <v>127</v>
      </c>
    </row>
    <row r="197" spans="1:7" ht="12.75" customHeight="1">
      <c r="A197" s="16" t="s">
        <v>337</v>
      </c>
      <c r="B197" s="17">
        <v>4</v>
      </c>
      <c r="C197" s="15">
        <v>42</v>
      </c>
      <c r="D197" s="18"/>
      <c r="E197" s="19" t="s">
        <v>101</v>
      </c>
      <c r="F197" s="136">
        <v>34</v>
      </c>
      <c r="G197" s="136">
        <v>659</v>
      </c>
    </row>
    <row r="198" spans="1:7" ht="12.75" customHeight="1">
      <c r="A198" s="16" t="s">
        <v>338</v>
      </c>
      <c r="B198" s="17">
        <v>5</v>
      </c>
      <c r="C198" s="15">
        <v>30</v>
      </c>
      <c r="D198" s="18"/>
      <c r="F198" s="17"/>
      <c r="G198" s="15"/>
    </row>
    <row r="199" spans="2:7" ht="12.75" customHeight="1">
      <c r="B199" s="141"/>
      <c r="C199" s="136"/>
      <c r="D199" s="18"/>
      <c r="F199" s="17"/>
      <c r="G199" s="15"/>
    </row>
    <row r="200" spans="1:7" ht="12.75" customHeight="1">
      <c r="A200" s="29"/>
      <c r="B200" s="137"/>
      <c r="C200" s="138"/>
      <c r="D200" s="18"/>
      <c r="E200" s="29"/>
      <c r="F200" s="26"/>
      <c r="G200" s="27"/>
    </row>
    <row r="201" spans="1:7" ht="12.75" customHeight="1">
      <c r="A201" s="140" t="s">
        <v>34</v>
      </c>
      <c r="D201" s="18"/>
      <c r="E201" s="16"/>
      <c r="F201" s="18"/>
      <c r="G201" s="18"/>
    </row>
    <row r="202" ht="12.75" customHeight="1">
      <c r="A202" s="140" t="s">
        <v>377</v>
      </c>
    </row>
  </sheetData>
  <sheetProtection sheet="1" objects="1" scenarios="1"/>
  <mergeCells count="3">
    <mergeCell ref="E67:F67"/>
    <mergeCell ref="E2:F2"/>
    <mergeCell ref="A1:B1"/>
  </mergeCells>
  <printOptions/>
  <pageMargins left="0.5905511811023623" right="0.5905511811023623" top="0.4724409448818898" bottom="0.31496062992125984" header="0.3937007874015748" footer="0"/>
  <pageSetup fitToHeight="0" fitToWidth="0" horizontalDpi="600" verticalDpi="600" orientation="portrait" pageOrder="overThenDown" paperSize="9" scale="93" r:id="rId1"/>
  <rowBreaks count="2" manualBreakCount="2">
    <brk id="1" max="6" man="1"/>
    <brk id="66" max="255" man="1"/>
  </rowBreaks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99"/>
  <sheetViews>
    <sheetView zoomScale="75" zoomScaleNormal="75" zoomScaleSheetLayoutView="10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18" sqref="H18"/>
    </sheetView>
  </sheetViews>
  <sheetFormatPr defaultColWidth="9.00390625" defaultRowHeight="12.75"/>
  <cols>
    <col min="1" max="1" width="32.875" style="51" customWidth="1"/>
    <col min="2" max="3" width="11.75390625" style="51" hidden="1" customWidth="1"/>
    <col min="4" max="14" width="11.75390625" style="51" customWidth="1"/>
    <col min="15" max="20" width="13.00390625" style="51" customWidth="1"/>
    <col min="21" max="16384" width="9.125" style="51" customWidth="1"/>
  </cols>
  <sheetData>
    <row r="1" spans="1:13" ht="12.75" customHeight="1">
      <c r="A1" s="93" t="s">
        <v>224</v>
      </c>
      <c r="B1" s="93"/>
      <c r="C1" s="49"/>
      <c r="D1" s="49"/>
      <c r="E1" s="49"/>
      <c r="F1" s="49"/>
      <c r="G1" s="50"/>
      <c r="H1" s="50"/>
      <c r="I1" s="49"/>
      <c r="J1" s="49"/>
      <c r="K1" s="49"/>
      <c r="L1" s="49"/>
      <c r="M1" s="50"/>
    </row>
    <row r="2" spans="1:20" ht="12.75" customHeight="1">
      <c r="A2" s="49"/>
      <c r="B2" s="49"/>
      <c r="C2" s="49"/>
      <c r="D2" s="49"/>
      <c r="E2" s="49"/>
      <c r="F2" s="49"/>
      <c r="G2" s="30"/>
      <c r="H2" s="50"/>
      <c r="I2" s="49"/>
      <c r="J2" s="49"/>
      <c r="K2" s="49"/>
      <c r="N2" s="181"/>
      <c r="O2" s="181"/>
      <c r="P2" s="181" t="s">
        <v>137</v>
      </c>
      <c r="Q2" s="181"/>
      <c r="R2" s="22"/>
      <c r="S2" s="181"/>
      <c r="T2" s="181"/>
    </row>
    <row r="3" spans="1:18" ht="12.75" customHeight="1">
      <c r="A3" s="177" t="s">
        <v>3</v>
      </c>
      <c r="B3" s="178" t="s">
        <v>138</v>
      </c>
      <c r="C3" s="177"/>
      <c r="D3" s="178" t="s">
        <v>139</v>
      </c>
      <c r="E3" s="177"/>
      <c r="F3" s="178" t="s">
        <v>140</v>
      </c>
      <c r="G3" s="177"/>
      <c r="H3" s="178" t="s">
        <v>141</v>
      </c>
      <c r="I3" s="177"/>
      <c r="J3" s="178" t="s">
        <v>142</v>
      </c>
      <c r="K3" s="177"/>
      <c r="L3" s="178" t="s">
        <v>226</v>
      </c>
      <c r="M3" s="177"/>
      <c r="N3" s="174" t="s">
        <v>282</v>
      </c>
      <c r="O3" s="178"/>
      <c r="P3" s="174" t="s">
        <v>381</v>
      </c>
      <c r="Q3" s="178"/>
      <c r="R3" s="11"/>
    </row>
    <row r="4" spans="1:18" ht="12.75" customHeight="1">
      <c r="A4" s="177"/>
      <c r="B4" s="7" t="s">
        <v>5</v>
      </c>
      <c r="C4" s="7" t="s">
        <v>4</v>
      </c>
      <c r="D4" s="7" t="s">
        <v>5</v>
      </c>
      <c r="E4" s="7" t="s">
        <v>4</v>
      </c>
      <c r="F4" s="7" t="s">
        <v>5</v>
      </c>
      <c r="G4" s="7" t="s">
        <v>4</v>
      </c>
      <c r="H4" s="7" t="s">
        <v>5</v>
      </c>
      <c r="I4" s="6" t="s">
        <v>4</v>
      </c>
      <c r="J4" s="7" t="s">
        <v>5</v>
      </c>
      <c r="K4" s="6" t="s">
        <v>4</v>
      </c>
      <c r="L4" s="7" t="s">
        <v>5</v>
      </c>
      <c r="M4" s="6" t="s">
        <v>4</v>
      </c>
      <c r="N4" s="7" t="s">
        <v>5</v>
      </c>
      <c r="O4" s="6" t="s">
        <v>4</v>
      </c>
      <c r="P4" s="7" t="s">
        <v>5</v>
      </c>
      <c r="Q4" s="6" t="s">
        <v>4</v>
      </c>
      <c r="R4" s="11"/>
    </row>
    <row r="5" spans="1:9" ht="12.75" customHeight="1">
      <c r="A5" s="8"/>
      <c r="B5" s="10"/>
      <c r="C5" s="10"/>
      <c r="D5" s="10"/>
      <c r="E5" s="10"/>
      <c r="F5" s="10"/>
      <c r="G5" s="10"/>
      <c r="H5" s="10"/>
      <c r="I5" s="10"/>
    </row>
    <row r="6" spans="1:18" s="47" customFormat="1" ht="12.75" customHeight="1">
      <c r="A6" s="92" t="s">
        <v>185</v>
      </c>
      <c r="B6" s="44">
        <v>3532</v>
      </c>
      <c r="C6" s="43">
        <v>100</v>
      </c>
      <c r="D6" s="44">
        <v>3373</v>
      </c>
      <c r="E6" s="43">
        <v>100</v>
      </c>
      <c r="F6" s="44">
        <v>3224</v>
      </c>
      <c r="G6" s="43">
        <v>100</v>
      </c>
      <c r="H6" s="44">
        <v>3162</v>
      </c>
      <c r="I6" s="43">
        <v>100</v>
      </c>
      <c r="J6" s="45">
        <v>2765</v>
      </c>
      <c r="K6" s="46">
        <v>100</v>
      </c>
      <c r="L6" s="45">
        <v>2790</v>
      </c>
      <c r="M6" s="46">
        <v>100</v>
      </c>
      <c r="N6" s="45">
        <v>2438</v>
      </c>
      <c r="O6" s="46">
        <v>100</v>
      </c>
      <c r="P6" s="45">
        <f>SUM(P8:P28)</f>
        <v>2626</v>
      </c>
      <c r="Q6" s="46">
        <v>100</v>
      </c>
      <c r="R6" s="46"/>
    </row>
    <row r="7" spans="1:16" ht="12.75" customHeight="1">
      <c r="A7" s="12"/>
      <c r="B7" s="53"/>
      <c r="C7" s="52"/>
      <c r="D7" s="53"/>
      <c r="E7" s="52"/>
      <c r="F7" s="53"/>
      <c r="G7" s="52"/>
      <c r="H7" s="53"/>
      <c r="I7" s="52"/>
      <c r="J7" s="54"/>
      <c r="L7" s="54"/>
      <c r="N7" s="54"/>
      <c r="P7" s="54"/>
    </row>
    <row r="8" spans="1:18" ht="12.75" customHeight="1">
      <c r="A8" s="55" t="s">
        <v>219</v>
      </c>
      <c r="B8" s="56">
        <v>2</v>
      </c>
      <c r="C8" s="52">
        <v>0.1</v>
      </c>
      <c r="D8" s="56">
        <v>1</v>
      </c>
      <c r="E8" s="52">
        <v>0</v>
      </c>
      <c r="F8" s="56">
        <v>2</v>
      </c>
      <c r="G8" s="52">
        <v>0.1</v>
      </c>
      <c r="H8" s="56">
        <v>3</v>
      </c>
      <c r="I8" s="52">
        <v>0.1</v>
      </c>
      <c r="J8" s="57">
        <v>3</v>
      </c>
      <c r="K8" s="58">
        <v>0.1</v>
      </c>
      <c r="L8" s="57">
        <v>3</v>
      </c>
      <c r="M8" s="58">
        <v>0.1</v>
      </c>
      <c r="N8" s="57">
        <v>1</v>
      </c>
      <c r="O8" s="58">
        <v>0</v>
      </c>
      <c r="P8" s="57">
        <v>4</v>
      </c>
      <c r="Q8" s="58">
        <f>IF(P8="","",ROUND((P8/$P$6)*100,1))</f>
        <v>0.2</v>
      </c>
      <c r="R8" s="58"/>
    </row>
    <row r="9" spans="1:18" ht="12.75" customHeight="1">
      <c r="A9" s="55" t="s">
        <v>220</v>
      </c>
      <c r="B9" s="56">
        <v>6</v>
      </c>
      <c r="C9" s="52">
        <v>0.2</v>
      </c>
      <c r="D9" s="56">
        <v>6</v>
      </c>
      <c r="E9" s="52">
        <v>0.2</v>
      </c>
      <c r="F9" s="56">
        <v>6</v>
      </c>
      <c r="G9" s="52">
        <v>0.2</v>
      </c>
      <c r="H9" s="56">
        <v>5</v>
      </c>
      <c r="I9" s="52">
        <v>0.2</v>
      </c>
      <c r="J9" s="57">
        <v>2</v>
      </c>
      <c r="K9" s="58">
        <v>0.1</v>
      </c>
      <c r="L9" s="57">
        <v>3</v>
      </c>
      <c r="M9" s="58">
        <v>0.1</v>
      </c>
      <c r="N9" s="57">
        <v>1</v>
      </c>
      <c r="O9" s="58">
        <v>0</v>
      </c>
      <c r="P9" s="57">
        <v>4</v>
      </c>
      <c r="Q9" s="58">
        <f aca="true" t="shared" si="0" ref="Q9:Q28">IF(P9="","",ROUND((P9/$P$6)*100,1))</f>
        <v>0.2</v>
      </c>
      <c r="R9" s="58"/>
    </row>
    <row r="10" spans="1:18" ht="12.75" customHeight="1">
      <c r="A10" s="55" t="s">
        <v>221</v>
      </c>
      <c r="B10" s="56">
        <v>15</v>
      </c>
      <c r="C10" s="52">
        <v>0.4</v>
      </c>
      <c r="D10" s="56">
        <v>17</v>
      </c>
      <c r="E10" s="52">
        <v>0.5</v>
      </c>
      <c r="F10" s="56">
        <v>17</v>
      </c>
      <c r="G10" s="52">
        <v>0.5</v>
      </c>
      <c r="H10" s="56">
        <v>14</v>
      </c>
      <c r="I10" s="52">
        <v>0.4</v>
      </c>
      <c r="J10" s="57">
        <v>12</v>
      </c>
      <c r="K10" s="58">
        <v>0.4</v>
      </c>
      <c r="L10" s="57">
        <v>12</v>
      </c>
      <c r="M10" s="58">
        <v>0.4</v>
      </c>
      <c r="N10" s="57">
        <v>8</v>
      </c>
      <c r="O10" s="58">
        <v>0.3</v>
      </c>
      <c r="P10" s="57">
        <v>14</v>
      </c>
      <c r="Q10" s="58">
        <f t="shared" si="0"/>
        <v>0.5</v>
      </c>
      <c r="R10" s="58"/>
    </row>
    <row r="11" spans="1:18" ht="12.75" customHeight="1">
      <c r="A11" s="55" t="s">
        <v>15</v>
      </c>
      <c r="B11" s="56">
        <v>12</v>
      </c>
      <c r="C11" s="52">
        <v>0.3</v>
      </c>
      <c r="D11" s="56">
        <v>10</v>
      </c>
      <c r="E11" s="52">
        <v>0.3</v>
      </c>
      <c r="F11" s="56">
        <v>5</v>
      </c>
      <c r="G11" s="52">
        <v>0.2</v>
      </c>
      <c r="H11" s="56">
        <v>5</v>
      </c>
      <c r="I11" s="52">
        <v>0.2</v>
      </c>
      <c r="J11" s="57">
        <v>4</v>
      </c>
      <c r="K11" s="58">
        <v>0.1</v>
      </c>
      <c r="L11" s="57">
        <v>3</v>
      </c>
      <c r="M11" s="58">
        <v>0.1</v>
      </c>
      <c r="N11" s="57">
        <v>3</v>
      </c>
      <c r="O11" s="58">
        <v>0.1</v>
      </c>
      <c r="P11" s="57">
        <v>3</v>
      </c>
      <c r="Q11" s="58">
        <f t="shared" si="0"/>
        <v>0.1</v>
      </c>
      <c r="R11" s="58"/>
    </row>
    <row r="12" spans="1:18" ht="12.75" customHeight="1">
      <c r="A12" s="55" t="s">
        <v>6</v>
      </c>
      <c r="B12" s="56">
        <v>287</v>
      </c>
      <c r="C12" s="52">
        <v>8.1</v>
      </c>
      <c r="D12" s="56">
        <v>252</v>
      </c>
      <c r="E12" s="52">
        <v>7.5</v>
      </c>
      <c r="F12" s="56">
        <v>241</v>
      </c>
      <c r="G12" s="52">
        <v>7.5</v>
      </c>
      <c r="H12" s="56">
        <v>257</v>
      </c>
      <c r="I12" s="52">
        <v>8.1</v>
      </c>
      <c r="J12" s="57">
        <v>227</v>
      </c>
      <c r="K12" s="58">
        <v>8.2</v>
      </c>
      <c r="L12" s="57">
        <v>225</v>
      </c>
      <c r="M12" s="58">
        <v>8.1</v>
      </c>
      <c r="N12" s="57">
        <v>219</v>
      </c>
      <c r="O12" s="58">
        <v>9</v>
      </c>
      <c r="P12" s="57">
        <v>217</v>
      </c>
      <c r="Q12" s="58">
        <f t="shared" si="0"/>
        <v>8.3</v>
      </c>
      <c r="R12" s="58"/>
    </row>
    <row r="13" spans="1:18" ht="12.75" customHeight="1">
      <c r="A13" s="55" t="s">
        <v>16</v>
      </c>
      <c r="B13" s="56">
        <v>214</v>
      </c>
      <c r="C13" s="52">
        <v>6.1</v>
      </c>
      <c r="D13" s="56">
        <v>208</v>
      </c>
      <c r="E13" s="52">
        <v>6.2</v>
      </c>
      <c r="F13" s="56">
        <v>236</v>
      </c>
      <c r="G13" s="52">
        <v>7.3</v>
      </c>
      <c r="H13" s="56">
        <v>220</v>
      </c>
      <c r="I13" s="52">
        <v>7</v>
      </c>
      <c r="J13" s="57">
        <v>193</v>
      </c>
      <c r="K13" s="58">
        <v>7</v>
      </c>
      <c r="L13" s="57">
        <v>181</v>
      </c>
      <c r="M13" s="58">
        <v>6.5</v>
      </c>
      <c r="N13" s="57">
        <v>160</v>
      </c>
      <c r="O13" s="58">
        <v>6.6</v>
      </c>
      <c r="P13" s="57">
        <v>162</v>
      </c>
      <c r="Q13" s="58">
        <f t="shared" si="0"/>
        <v>6.2</v>
      </c>
      <c r="R13" s="58"/>
    </row>
    <row r="14" spans="1:18" ht="12.75" customHeight="1">
      <c r="A14" s="59" t="s">
        <v>17</v>
      </c>
      <c r="B14" s="56">
        <v>4</v>
      </c>
      <c r="C14" s="52">
        <v>0.1</v>
      </c>
      <c r="D14" s="56">
        <v>4</v>
      </c>
      <c r="E14" s="52">
        <v>0.1</v>
      </c>
      <c r="F14" s="56">
        <v>5</v>
      </c>
      <c r="G14" s="52">
        <v>0.2</v>
      </c>
      <c r="H14" s="56">
        <v>5</v>
      </c>
      <c r="I14" s="52">
        <v>0.2</v>
      </c>
      <c r="J14" s="57">
        <v>3</v>
      </c>
      <c r="K14" s="58">
        <v>0.1</v>
      </c>
      <c r="L14" s="57">
        <v>5</v>
      </c>
      <c r="M14" s="58">
        <v>0.2</v>
      </c>
      <c r="N14" s="57">
        <v>5</v>
      </c>
      <c r="O14" s="58">
        <v>0.2</v>
      </c>
      <c r="P14" s="57">
        <v>7</v>
      </c>
      <c r="Q14" s="58">
        <f t="shared" si="0"/>
        <v>0.3</v>
      </c>
      <c r="R14" s="58"/>
    </row>
    <row r="15" spans="1:17" ht="12.75" customHeight="1">
      <c r="A15" s="55" t="s">
        <v>10</v>
      </c>
      <c r="B15" s="56">
        <v>91</v>
      </c>
      <c r="C15" s="52">
        <v>2.6</v>
      </c>
      <c r="D15" s="56">
        <v>93</v>
      </c>
      <c r="E15" s="52">
        <v>2.8</v>
      </c>
      <c r="F15" s="56">
        <v>92</v>
      </c>
      <c r="G15" s="52">
        <v>2.9</v>
      </c>
      <c r="H15" s="56">
        <v>93</v>
      </c>
      <c r="I15" s="52">
        <v>2.9</v>
      </c>
      <c r="J15" s="57">
        <v>75</v>
      </c>
      <c r="K15" s="58">
        <v>2.7</v>
      </c>
      <c r="L15" s="57">
        <v>90</v>
      </c>
      <c r="M15" s="58">
        <v>3.2</v>
      </c>
      <c r="N15" s="51" t="s">
        <v>188</v>
      </c>
      <c r="O15" s="51" t="s">
        <v>188</v>
      </c>
      <c r="P15" s="51" t="s">
        <v>188</v>
      </c>
      <c r="Q15" s="51" t="s">
        <v>188</v>
      </c>
    </row>
    <row r="16" spans="1:18" ht="12.75" customHeight="1">
      <c r="A16" s="55" t="s">
        <v>231</v>
      </c>
      <c r="B16" s="56"/>
      <c r="C16" s="52"/>
      <c r="D16" s="56" t="s">
        <v>390</v>
      </c>
      <c r="E16" s="52" t="s">
        <v>390</v>
      </c>
      <c r="F16" s="56" t="s">
        <v>390</v>
      </c>
      <c r="G16" s="52" t="s">
        <v>390</v>
      </c>
      <c r="H16" s="56" t="s">
        <v>390</v>
      </c>
      <c r="I16" s="52" t="s">
        <v>390</v>
      </c>
      <c r="J16" s="51" t="s">
        <v>188</v>
      </c>
      <c r="K16" s="51" t="s">
        <v>188</v>
      </c>
      <c r="L16" s="51" t="s">
        <v>188</v>
      </c>
      <c r="M16" s="51" t="s">
        <v>188</v>
      </c>
      <c r="N16" s="57">
        <v>17</v>
      </c>
      <c r="O16" s="58">
        <v>0.7</v>
      </c>
      <c r="P16" s="57">
        <v>17</v>
      </c>
      <c r="Q16" s="58">
        <f t="shared" si="0"/>
        <v>0.6</v>
      </c>
      <c r="R16" s="58"/>
    </row>
    <row r="17" spans="1:18" ht="12.75" customHeight="1">
      <c r="A17" s="55" t="s">
        <v>232</v>
      </c>
      <c r="B17" s="56"/>
      <c r="C17" s="52"/>
      <c r="D17" s="56" t="s">
        <v>390</v>
      </c>
      <c r="E17" s="52" t="s">
        <v>390</v>
      </c>
      <c r="F17" s="56" t="s">
        <v>390</v>
      </c>
      <c r="G17" s="52" t="s">
        <v>390</v>
      </c>
      <c r="H17" s="56" t="s">
        <v>390</v>
      </c>
      <c r="I17" s="52" t="s">
        <v>390</v>
      </c>
      <c r="J17" s="51" t="s">
        <v>188</v>
      </c>
      <c r="K17" s="51" t="s">
        <v>188</v>
      </c>
      <c r="L17" s="51" t="s">
        <v>188</v>
      </c>
      <c r="M17" s="51" t="s">
        <v>188</v>
      </c>
      <c r="N17" s="57">
        <v>62</v>
      </c>
      <c r="O17" s="58">
        <v>2.5</v>
      </c>
      <c r="P17" s="57">
        <v>56</v>
      </c>
      <c r="Q17" s="58">
        <f t="shared" si="0"/>
        <v>2.1</v>
      </c>
      <c r="R17" s="58"/>
    </row>
    <row r="18" spans="1:17" ht="12.75" customHeight="1">
      <c r="A18" s="55" t="s">
        <v>103</v>
      </c>
      <c r="B18" s="53">
        <v>1955</v>
      </c>
      <c r="C18" s="52">
        <v>55.4</v>
      </c>
      <c r="D18" s="53">
        <v>1788</v>
      </c>
      <c r="E18" s="52">
        <v>53</v>
      </c>
      <c r="F18" s="53">
        <v>1614</v>
      </c>
      <c r="G18" s="52">
        <v>50.1</v>
      </c>
      <c r="H18" s="53">
        <v>1505</v>
      </c>
      <c r="I18" s="52">
        <v>47.6</v>
      </c>
      <c r="J18" s="57">
        <v>1360</v>
      </c>
      <c r="K18" s="58">
        <v>49.2</v>
      </c>
      <c r="L18" s="57">
        <v>1255</v>
      </c>
      <c r="M18" s="58">
        <v>45</v>
      </c>
      <c r="N18" s="51" t="s">
        <v>188</v>
      </c>
      <c r="O18" s="51" t="s">
        <v>188</v>
      </c>
      <c r="P18" s="51" t="s">
        <v>188</v>
      </c>
      <c r="Q18" s="51" t="s">
        <v>188</v>
      </c>
    </row>
    <row r="19" spans="1:18" ht="12.75" customHeight="1">
      <c r="A19" s="55" t="s">
        <v>233</v>
      </c>
      <c r="B19" s="53"/>
      <c r="C19" s="52"/>
      <c r="D19" s="53" t="s">
        <v>390</v>
      </c>
      <c r="E19" s="52" t="s">
        <v>390</v>
      </c>
      <c r="F19" s="53" t="s">
        <v>390</v>
      </c>
      <c r="G19" s="52" t="s">
        <v>390</v>
      </c>
      <c r="H19" s="53" t="s">
        <v>390</v>
      </c>
      <c r="I19" s="52" t="s">
        <v>390</v>
      </c>
      <c r="J19" s="51" t="s">
        <v>188</v>
      </c>
      <c r="K19" s="51" t="s">
        <v>188</v>
      </c>
      <c r="L19" s="51" t="s">
        <v>188</v>
      </c>
      <c r="M19" s="51" t="s">
        <v>188</v>
      </c>
      <c r="N19" s="57">
        <v>802</v>
      </c>
      <c r="O19" s="58">
        <v>32.9</v>
      </c>
      <c r="P19" s="57">
        <v>770</v>
      </c>
      <c r="Q19" s="58">
        <f t="shared" si="0"/>
        <v>29.3</v>
      </c>
      <c r="R19" s="58"/>
    </row>
    <row r="20" spans="1:18" ht="12.75" customHeight="1">
      <c r="A20" s="55" t="s">
        <v>35</v>
      </c>
      <c r="B20" s="56">
        <v>60</v>
      </c>
      <c r="C20" s="52">
        <v>1.7</v>
      </c>
      <c r="D20" s="56">
        <v>79</v>
      </c>
      <c r="E20" s="52">
        <v>2.3</v>
      </c>
      <c r="F20" s="56">
        <v>69</v>
      </c>
      <c r="G20" s="52">
        <v>2.1</v>
      </c>
      <c r="H20" s="56">
        <v>66</v>
      </c>
      <c r="I20" s="52">
        <v>2.1</v>
      </c>
      <c r="J20" s="57">
        <v>62</v>
      </c>
      <c r="K20" s="58">
        <v>2.2</v>
      </c>
      <c r="L20" s="57">
        <v>65</v>
      </c>
      <c r="M20" s="58">
        <v>2.3</v>
      </c>
      <c r="N20" s="57">
        <v>58</v>
      </c>
      <c r="O20" s="58">
        <v>2.4</v>
      </c>
      <c r="P20" s="57">
        <v>59</v>
      </c>
      <c r="Q20" s="58">
        <f t="shared" si="0"/>
        <v>2.2</v>
      </c>
      <c r="R20" s="58"/>
    </row>
    <row r="21" spans="1:18" ht="12.75" customHeight="1">
      <c r="A21" s="55" t="s">
        <v>7</v>
      </c>
      <c r="B21" s="56">
        <v>31</v>
      </c>
      <c r="C21" s="52">
        <v>0.9</v>
      </c>
      <c r="D21" s="56">
        <v>50</v>
      </c>
      <c r="E21" s="52">
        <v>1.5</v>
      </c>
      <c r="F21" s="56">
        <v>50</v>
      </c>
      <c r="G21" s="52">
        <v>1.6</v>
      </c>
      <c r="H21" s="56">
        <v>79</v>
      </c>
      <c r="I21" s="52">
        <v>2.5</v>
      </c>
      <c r="J21" s="57">
        <v>76</v>
      </c>
      <c r="K21" s="58">
        <v>2.7</v>
      </c>
      <c r="L21" s="57">
        <v>89</v>
      </c>
      <c r="M21" s="58">
        <v>3.2</v>
      </c>
      <c r="N21" s="57">
        <v>132</v>
      </c>
      <c r="O21" s="58">
        <v>5.4</v>
      </c>
      <c r="P21" s="57">
        <v>141</v>
      </c>
      <c r="Q21" s="58">
        <f t="shared" si="0"/>
        <v>5.4</v>
      </c>
      <c r="R21" s="58"/>
    </row>
    <row r="22" spans="1:18" ht="12.75" customHeight="1">
      <c r="A22" s="55" t="s">
        <v>234</v>
      </c>
      <c r="B22" s="56"/>
      <c r="C22" s="52"/>
      <c r="D22" s="56" t="s">
        <v>390</v>
      </c>
      <c r="E22" s="52" t="s">
        <v>390</v>
      </c>
      <c r="F22" s="56" t="s">
        <v>390</v>
      </c>
      <c r="G22" s="52" t="s">
        <v>390</v>
      </c>
      <c r="H22" s="56" t="s">
        <v>390</v>
      </c>
      <c r="I22" s="52" t="s">
        <v>390</v>
      </c>
      <c r="J22" s="51" t="s">
        <v>188</v>
      </c>
      <c r="K22" s="51" t="s">
        <v>188</v>
      </c>
      <c r="L22" s="51" t="s">
        <v>188</v>
      </c>
      <c r="M22" s="51" t="s">
        <v>188</v>
      </c>
      <c r="N22" s="57">
        <v>353</v>
      </c>
      <c r="O22" s="58">
        <v>14.5</v>
      </c>
      <c r="P22" s="57">
        <v>332</v>
      </c>
      <c r="Q22" s="58">
        <f t="shared" si="0"/>
        <v>12.6</v>
      </c>
      <c r="R22" s="58"/>
    </row>
    <row r="23" spans="1:18" ht="12.75" customHeight="1">
      <c r="A23" s="55" t="s">
        <v>235</v>
      </c>
      <c r="B23" s="56"/>
      <c r="C23" s="52"/>
      <c r="D23" s="56" t="s">
        <v>390</v>
      </c>
      <c r="E23" s="52" t="s">
        <v>390</v>
      </c>
      <c r="F23" s="56" t="s">
        <v>390</v>
      </c>
      <c r="G23" s="52" t="s">
        <v>390</v>
      </c>
      <c r="H23" s="56" t="s">
        <v>390</v>
      </c>
      <c r="I23" s="52" t="s">
        <v>390</v>
      </c>
      <c r="J23" s="51" t="s">
        <v>188</v>
      </c>
      <c r="K23" s="51" t="s">
        <v>188</v>
      </c>
      <c r="L23" s="51" t="s">
        <v>188</v>
      </c>
      <c r="M23" s="51" t="s">
        <v>188</v>
      </c>
      <c r="N23" s="57">
        <v>86</v>
      </c>
      <c r="O23" s="58">
        <v>3.5</v>
      </c>
      <c r="P23" s="57">
        <v>161</v>
      </c>
      <c r="Q23" s="58">
        <f t="shared" si="0"/>
        <v>6.1</v>
      </c>
      <c r="R23" s="58"/>
    </row>
    <row r="24" spans="1:18" ht="12.75" customHeight="1">
      <c r="A24" s="55" t="s">
        <v>236</v>
      </c>
      <c r="B24" s="56"/>
      <c r="C24" s="52"/>
      <c r="D24" s="56" t="s">
        <v>390</v>
      </c>
      <c r="E24" s="52" t="s">
        <v>390</v>
      </c>
      <c r="F24" s="56" t="s">
        <v>390</v>
      </c>
      <c r="G24" s="52" t="s">
        <v>390</v>
      </c>
      <c r="H24" s="56" t="s">
        <v>390</v>
      </c>
      <c r="I24" s="52" t="s">
        <v>390</v>
      </c>
      <c r="J24" s="51" t="s">
        <v>188</v>
      </c>
      <c r="K24" s="51" t="s">
        <v>188</v>
      </c>
      <c r="L24" s="51" t="s">
        <v>188</v>
      </c>
      <c r="M24" s="51" t="s">
        <v>188</v>
      </c>
      <c r="N24" s="57">
        <v>45</v>
      </c>
      <c r="O24" s="58">
        <v>1.8</v>
      </c>
      <c r="P24" s="57">
        <v>85</v>
      </c>
      <c r="Q24" s="58">
        <f t="shared" si="0"/>
        <v>3.2</v>
      </c>
      <c r="R24" s="58"/>
    </row>
    <row r="25" spans="1:18" ht="12.75" customHeight="1">
      <c r="A25" s="55" t="s">
        <v>237</v>
      </c>
      <c r="B25" s="56"/>
      <c r="C25" s="52"/>
      <c r="D25" s="56" t="s">
        <v>390</v>
      </c>
      <c r="E25" s="52" t="s">
        <v>390</v>
      </c>
      <c r="F25" s="56" t="s">
        <v>390</v>
      </c>
      <c r="G25" s="52" t="s">
        <v>390</v>
      </c>
      <c r="H25" s="56" t="s">
        <v>390</v>
      </c>
      <c r="I25" s="52" t="s">
        <v>390</v>
      </c>
      <c r="J25" s="51" t="s">
        <v>188</v>
      </c>
      <c r="K25" s="51" t="s">
        <v>188</v>
      </c>
      <c r="L25" s="51" t="s">
        <v>188</v>
      </c>
      <c r="M25" s="51" t="s">
        <v>188</v>
      </c>
      <c r="N25" s="57">
        <v>26</v>
      </c>
      <c r="O25" s="58">
        <v>1.1</v>
      </c>
      <c r="P25" s="57">
        <v>46</v>
      </c>
      <c r="Q25" s="58">
        <f t="shared" si="0"/>
        <v>1.8</v>
      </c>
      <c r="R25" s="58"/>
    </row>
    <row r="26" spans="1:17" ht="12.75" customHeight="1">
      <c r="A26" s="55" t="s">
        <v>8</v>
      </c>
      <c r="B26" s="56">
        <v>818</v>
      </c>
      <c r="C26" s="52">
        <v>23.2</v>
      </c>
      <c r="D26" s="56">
        <v>826</v>
      </c>
      <c r="E26" s="52">
        <v>24.5</v>
      </c>
      <c r="F26" s="56">
        <v>848</v>
      </c>
      <c r="G26" s="52">
        <v>26.3</v>
      </c>
      <c r="H26" s="56">
        <v>869</v>
      </c>
      <c r="I26" s="52">
        <v>27.5</v>
      </c>
      <c r="J26" s="57">
        <v>748</v>
      </c>
      <c r="K26" s="58">
        <v>27.1</v>
      </c>
      <c r="L26" s="57">
        <v>815</v>
      </c>
      <c r="M26" s="58">
        <v>29.2</v>
      </c>
      <c r="N26" s="51" t="s">
        <v>188</v>
      </c>
      <c r="O26" s="51" t="s">
        <v>188</v>
      </c>
      <c r="P26" s="51" t="s">
        <v>188</v>
      </c>
      <c r="Q26" s="51" t="s">
        <v>188</v>
      </c>
    </row>
    <row r="27" spans="1:18" ht="12.75" customHeight="1">
      <c r="A27" s="59" t="s">
        <v>238</v>
      </c>
      <c r="B27" s="56"/>
      <c r="C27" s="52"/>
      <c r="D27" s="56" t="s">
        <v>390</v>
      </c>
      <c r="E27" s="52" t="s">
        <v>390</v>
      </c>
      <c r="F27" s="56" t="s">
        <v>390</v>
      </c>
      <c r="G27" s="52" t="s">
        <v>390</v>
      </c>
      <c r="H27" s="56" t="s">
        <v>390</v>
      </c>
      <c r="I27" s="52" t="s">
        <v>390</v>
      </c>
      <c r="J27" s="51" t="s">
        <v>188</v>
      </c>
      <c r="K27" s="51" t="s">
        <v>188</v>
      </c>
      <c r="L27" s="51" t="s">
        <v>188</v>
      </c>
      <c r="M27" s="51" t="s">
        <v>188</v>
      </c>
      <c r="N27" s="57">
        <v>460</v>
      </c>
      <c r="O27" s="58">
        <v>18.9</v>
      </c>
      <c r="P27" s="57">
        <v>505</v>
      </c>
      <c r="Q27" s="58">
        <f t="shared" si="0"/>
        <v>19.2</v>
      </c>
      <c r="R27" s="58"/>
    </row>
    <row r="28" spans="1:17" ht="12.75" customHeight="1">
      <c r="A28" s="59" t="s">
        <v>11</v>
      </c>
      <c r="B28" s="56">
        <v>37</v>
      </c>
      <c r="C28" s="52">
        <v>1</v>
      </c>
      <c r="D28" s="56">
        <v>39</v>
      </c>
      <c r="E28" s="52">
        <v>1.2</v>
      </c>
      <c r="F28" s="56">
        <v>39</v>
      </c>
      <c r="G28" s="52">
        <v>1.2</v>
      </c>
      <c r="H28" s="56">
        <v>41</v>
      </c>
      <c r="I28" s="52">
        <v>1.3</v>
      </c>
      <c r="J28" s="51" t="s">
        <v>188</v>
      </c>
      <c r="K28" s="51" t="s">
        <v>188</v>
      </c>
      <c r="L28" s="57">
        <v>44</v>
      </c>
      <c r="M28" s="58">
        <v>1.6</v>
      </c>
      <c r="N28" s="51" t="s">
        <v>188</v>
      </c>
      <c r="O28" s="51" t="s">
        <v>188</v>
      </c>
      <c r="P28" s="57">
        <v>43</v>
      </c>
      <c r="Q28" s="58">
        <f t="shared" si="0"/>
        <v>1.6</v>
      </c>
    </row>
    <row r="29" spans="1:18" ht="12.75" customHeight="1">
      <c r="A29" s="60"/>
      <c r="B29" s="61"/>
      <c r="C29" s="62"/>
      <c r="D29" s="63"/>
      <c r="E29" s="62"/>
      <c r="F29" s="63"/>
      <c r="G29" s="62"/>
      <c r="H29" s="63"/>
      <c r="I29" s="62"/>
      <c r="J29" s="64"/>
      <c r="K29" s="64"/>
      <c r="L29" s="64"/>
      <c r="M29" s="64"/>
      <c r="N29" s="64"/>
      <c r="O29" s="64"/>
      <c r="P29" s="64"/>
      <c r="Q29" s="64"/>
      <c r="R29" s="144"/>
    </row>
    <row r="30" spans="1:13" ht="12.75" customHeight="1">
      <c r="A30" s="95" t="s">
        <v>222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52"/>
    </row>
    <row r="31" ht="12.75" customHeight="1">
      <c r="A31" s="16" t="s">
        <v>283</v>
      </c>
    </row>
    <row r="32" spans="1:13" ht="12.75" customHeight="1">
      <c r="A32" s="51" t="s">
        <v>378</v>
      </c>
      <c r="B32" s="94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52"/>
    </row>
    <row r="33" ht="12.75" customHeight="1"/>
    <row r="34" ht="12.75" customHeight="1"/>
    <row r="35" ht="12.75" customHeight="1"/>
    <row r="36" spans="1:13" ht="12.75" customHeight="1">
      <c r="A36" s="180" t="s">
        <v>223</v>
      </c>
      <c r="B36" s="180"/>
      <c r="C36" s="180"/>
      <c r="D36" s="180"/>
      <c r="E36" s="65"/>
      <c r="F36" s="4"/>
      <c r="G36" s="66"/>
      <c r="H36" s="49"/>
      <c r="I36" s="66"/>
      <c r="J36" s="49"/>
      <c r="K36" s="66"/>
      <c r="L36" s="49"/>
      <c r="M36" s="66"/>
    </row>
    <row r="37" spans="1:20" ht="12.75" customHeight="1">
      <c r="A37" s="2"/>
      <c r="B37" s="2"/>
      <c r="C37" s="65"/>
      <c r="D37" s="65"/>
      <c r="E37" s="65"/>
      <c r="F37" s="30"/>
      <c r="G37" s="66"/>
      <c r="H37" s="49"/>
      <c r="I37" s="66"/>
      <c r="J37" s="49"/>
      <c r="K37" s="66"/>
      <c r="N37" s="28"/>
      <c r="O37" s="28"/>
      <c r="P37" s="22"/>
      <c r="Q37" s="28" t="s">
        <v>143</v>
      </c>
      <c r="R37" s="22"/>
      <c r="T37" s="22"/>
    </row>
    <row r="38" spans="1:18" ht="12.75" customHeight="1">
      <c r="A38" s="177" t="s">
        <v>3</v>
      </c>
      <c r="B38" s="178" t="s">
        <v>9</v>
      </c>
      <c r="C38" s="177"/>
      <c r="D38" s="178" t="s">
        <v>144</v>
      </c>
      <c r="E38" s="177"/>
      <c r="F38" s="178" t="s">
        <v>145</v>
      </c>
      <c r="G38" s="177"/>
      <c r="H38" s="178" t="s">
        <v>146</v>
      </c>
      <c r="I38" s="177"/>
      <c r="J38" s="178" t="s">
        <v>36</v>
      </c>
      <c r="K38" s="177"/>
      <c r="L38" s="178" t="s">
        <v>227</v>
      </c>
      <c r="M38" s="177"/>
      <c r="N38" s="174" t="s">
        <v>284</v>
      </c>
      <c r="O38" s="178"/>
      <c r="P38" s="174" t="s">
        <v>382</v>
      </c>
      <c r="Q38" s="178"/>
      <c r="R38" s="11"/>
    </row>
    <row r="39" spans="1:18" ht="12.75" customHeight="1">
      <c r="A39" s="177"/>
      <c r="B39" s="7" t="s">
        <v>5</v>
      </c>
      <c r="C39" s="67" t="s">
        <v>4</v>
      </c>
      <c r="D39" s="7" t="s">
        <v>5</v>
      </c>
      <c r="E39" s="67" t="s">
        <v>4</v>
      </c>
      <c r="F39" s="7" t="s">
        <v>5</v>
      </c>
      <c r="G39" s="67" t="s">
        <v>4</v>
      </c>
      <c r="H39" s="7" t="s">
        <v>5</v>
      </c>
      <c r="I39" s="68" t="s">
        <v>4</v>
      </c>
      <c r="J39" s="7" t="s">
        <v>5</v>
      </c>
      <c r="K39" s="68" t="s">
        <v>4</v>
      </c>
      <c r="L39" s="7" t="s">
        <v>5</v>
      </c>
      <c r="M39" s="68" t="s">
        <v>4</v>
      </c>
      <c r="N39" s="7" t="s">
        <v>5</v>
      </c>
      <c r="O39" s="68" t="s">
        <v>4</v>
      </c>
      <c r="P39" s="7" t="s">
        <v>5</v>
      </c>
      <c r="Q39" s="68" t="s">
        <v>4</v>
      </c>
      <c r="R39" s="145"/>
    </row>
    <row r="40" spans="1:9" ht="12.75" customHeight="1">
      <c r="A40" s="8"/>
      <c r="B40" s="10"/>
      <c r="C40" s="69"/>
      <c r="D40" s="9"/>
      <c r="E40" s="69"/>
      <c r="F40" s="10"/>
      <c r="G40" s="69"/>
      <c r="H40" s="10"/>
      <c r="I40" s="69"/>
    </row>
    <row r="41" spans="1:18" s="47" customFormat="1" ht="12.75" customHeight="1">
      <c r="A41" s="41" t="s">
        <v>185</v>
      </c>
      <c r="B41" s="127">
        <v>31015</v>
      </c>
      <c r="C41" s="42">
        <v>100</v>
      </c>
      <c r="D41" s="127">
        <v>26493</v>
      </c>
      <c r="E41" s="42">
        <v>100</v>
      </c>
      <c r="F41" s="99">
        <v>24668</v>
      </c>
      <c r="G41" s="42">
        <v>100</v>
      </c>
      <c r="H41" s="99">
        <v>23985</v>
      </c>
      <c r="I41" s="42">
        <v>100</v>
      </c>
      <c r="J41" s="101">
        <v>19951</v>
      </c>
      <c r="K41" s="48">
        <v>100</v>
      </c>
      <c r="L41" s="101">
        <v>21602</v>
      </c>
      <c r="M41" s="48">
        <v>100</v>
      </c>
      <c r="N41" s="101">
        <v>16902</v>
      </c>
      <c r="O41" s="48">
        <v>100</v>
      </c>
      <c r="P41" s="101">
        <f>SUM(P43:P63)</f>
        <v>19233</v>
      </c>
      <c r="Q41" s="48">
        <v>100</v>
      </c>
      <c r="R41" s="48"/>
    </row>
    <row r="42" spans="1:9" ht="12.75" customHeight="1">
      <c r="A42" s="14"/>
      <c r="B42" s="128"/>
      <c r="C42" s="70"/>
      <c r="D42" s="128"/>
      <c r="E42" s="70"/>
      <c r="F42" s="102"/>
      <c r="G42" s="70"/>
      <c r="H42" s="71"/>
      <c r="I42" s="70"/>
    </row>
    <row r="43" spans="1:18" ht="12.75" customHeight="1">
      <c r="A43" s="55" t="s">
        <v>219</v>
      </c>
      <c r="B43" s="98">
        <v>3</v>
      </c>
      <c r="C43" s="72">
        <v>0</v>
      </c>
      <c r="D43" s="98">
        <v>1</v>
      </c>
      <c r="E43" s="72">
        <v>0</v>
      </c>
      <c r="F43" s="98">
        <v>5</v>
      </c>
      <c r="G43" s="72">
        <v>0</v>
      </c>
      <c r="H43" s="98">
        <v>9</v>
      </c>
      <c r="I43" s="72">
        <v>0</v>
      </c>
      <c r="J43" s="97">
        <v>9</v>
      </c>
      <c r="K43" s="58">
        <v>0</v>
      </c>
      <c r="L43" s="97">
        <v>8</v>
      </c>
      <c r="M43" s="58">
        <v>0</v>
      </c>
      <c r="N43" s="97">
        <v>4</v>
      </c>
      <c r="O43" s="58">
        <v>0</v>
      </c>
      <c r="P43" s="97">
        <v>28</v>
      </c>
      <c r="Q43" s="58">
        <f>IF(P43="","",ROUND((P43/$P$41)*100,1))</f>
        <v>0.1</v>
      </c>
      <c r="R43" s="58"/>
    </row>
    <row r="44" spans="1:18" ht="12.75" customHeight="1">
      <c r="A44" s="55" t="s">
        <v>220</v>
      </c>
      <c r="B44" s="98">
        <v>81</v>
      </c>
      <c r="C44" s="72">
        <v>0.3</v>
      </c>
      <c r="D44" s="98">
        <v>41</v>
      </c>
      <c r="E44" s="72">
        <v>0.2</v>
      </c>
      <c r="F44" s="98">
        <v>30</v>
      </c>
      <c r="G44" s="72">
        <v>0.1</v>
      </c>
      <c r="H44" s="98">
        <v>22</v>
      </c>
      <c r="I44" s="72">
        <v>0.1</v>
      </c>
      <c r="J44" s="97">
        <v>10</v>
      </c>
      <c r="K44" s="58">
        <v>0.1</v>
      </c>
      <c r="L44" s="97">
        <v>11</v>
      </c>
      <c r="M44" s="58">
        <v>0.1</v>
      </c>
      <c r="N44" s="97">
        <v>7</v>
      </c>
      <c r="O44" s="58">
        <v>0</v>
      </c>
      <c r="P44" s="97">
        <v>23</v>
      </c>
      <c r="Q44" s="58">
        <f aca="true" t="shared" si="1" ref="Q44:Q63">IF(P44="","",ROUND((P44/$P$41)*100,1))</f>
        <v>0.1</v>
      </c>
      <c r="R44" s="58"/>
    </row>
    <row r="45" spans="1:18" ht="12.75" customHeight="1">
      <c r="A45" s="55" t="s">
        <v>221</v>
      </c>
      <c r="B45" s="98">
        <v>854</v>
      </c>
      <c r="C45" s="72">
        <v>2.8</v>
      </c>
      <c r="D45" s="98">
        <v>710</v>
      </c>
      <c r="E45" s="72">
        <v>2.7</v>
      </c>
      <c r="F45" s="98">
        <v>534</v>
      </c>
      <c r="G45" s="72">
        <v>2.2</v>
      </c>
      <c r="H45" s="98">
        <v>337</v>
      </c>
      <c r="I45" s="72">
        <v>1.4</v>
      </c>
      <c r="J45" s="97">
        <v>281</v>
      </c>
      <c r="K45" s="58">
        <v>1.4</v>
      </c>
      <c r="L45" s="97">
        <v>382</v>
      </c>
      <c r="M45" s="58">
        <v>1.8</v>
      </c>
      <c r="N45" s="97">
        <v>206</v>
      </c>
      <c r="O45" s="58">
        <v>1.2</v>
      </c>
      <c r="P45" s="97">
        <v>253</v>
      </c>
      <c r="Q45" s="58">
        <f t="shared" si="1"/>
        <v>1.3</v>
      </c>
      <c r="R45" s="58"/>
    </row>
    <row r="46" spans="1:18" ht="12.75" customHeight="1">
      <c r="A46" s="19" t="s">
        <v>147</v>
      </c>
      <c r="B46" s="98">
        <v>515</v>
      </c>
      <c r="C46" s="72">
        <v>1.7</v>
      </c>
      <c r="D46" s="98">
        <v>368</v>
      </c>
      <c r="E46" s="72">
        <v>1.4</v>
      </c>
      <c r="F46" s="98">
        <v>69</v>
      </c>
      <c r="G46" s="72">
        <v>0.3</v>
      </c>
      <c r="H46" s="98">
        <v>45</v>
      </c>
      <c r="I46" s="72">
        <v>0.2</v>
      </c>
      <c r="J46" s="97">
        <v>22</v>
      </c>
      <c r="K46" s="58">
        <v>0.1</v>
      </c>
      <c r="L46" s="97">
        <v>36</v>
      </c>
      <c r="M46" s="58">
        <v>0.2</v>
      </c>
      <c r="N46" s="97">
        <v>31</v>
      </c>
      <c r="O46" s="58">
        <v>0.2</v>
      </c>
      <c r="P46" s="97">
        <v>21</v>
      </c>
      <c r="Q46" s="58">
        <f t="shared" si="1"/>
        <v>0.1</v>
      </c>
      <c r="R46" s="58"/>
    </row>
    <row r="47" spans="1:18" ht="12.75" customHeight="1">
      <c r="A47" s="19" t="s">
        <v>148</v>
      </c>
      <c r="B47" s="98">
        <v>3977</v>
      </c>
      <c r="C47" s="72">
        <v>12.8</v>
      </c>
      <c r="D47" s="98">
        <v>2765</v>
      </c>
      <c r="E47" s="72">
        <v>10.4</v>
      </c>
      <c r="F47" s="98">
        <v>2866</v>
      </c>
      <c r="G47" s="72">
        <v>11.6</v>
      </c>
      <c r="H47" s="98">
        <v>2904</v>
      </c>
      <c r="I47" s="72">
        <v>12.1</v>
      </c>
      <c r="J47" s="97">
        <v>2654</v>
      </c>
      <c r="K47" s="58">
        <v>13.3</v>
      </c>
      <c r="L47" s="97">
        <v>2522</v>
      </c>
      <c r="M47" s="58">
        <v>11.7</v>
      </c>
      <c r="N47" s="97">
        <v>2207</v>
      </c>
      <c r="O47" s="58">
        <v>13.1</v>
      </c>
      <c r="P47" s="97">
        <v>1816</v>
      </c>
      <c r="Q47" s="58">
        <f t="shared" si="1"/>
        <v>9.4</v>
      </c>
      <c r="R47" s="58"/>
    </row>
    <row r="48" spans="1:18" ht="12.75" customHeight="1">
      <c r="A48" s="19" t="s">
        <v>149</v>
      </c>
      <c r="B48" s="98">
        <v>6948</v>
      </c>
      <c r="C48" s="72">
        <v>22.4</v>
      </c>
      <c r="D48" s="98">
        <v>6086</v>
      </c>
      <c r="E48" s="72">
        <v>23</v>
      </c>
      <c r="F48" s="98">
        <v>5726</v>
      </c>
      <c r="G48" s="72">
        <v>23.2</v>
      </c>
      <c r="H48" s="98">
        <v>5802</v>
      </c>
      <c r="I48" s="72">
        <v>24.2</v>
      </c>
      <c r="J48" s="97">
        <v>5042</v>
      </c>
      <c r="K48" s="58">
        <v>25.3</v>
      </c>
      <c r="L48" s="97">
        <v>5138</v>
      </c>
      <c r="M48" s="58">
        <v>23.8</v>
      </c>
      <c r="N48" s="97">
        <v>4149</v>
      </c>
      <c r="O48" s="58">
        <v>24.5</v>
      </c>
      <c r="P48" s="97">
        <v>4296</v>
      </c>
      <c r="Q48" s="58">
        <f t="shared" si="1"/>
        <v>22.3</v>
      </c>
      <c r="R48" s="58"/>
    </row>
    <row r="49" spans="1:18" ht="12.75" customHeight="1">
      <c r="A49" s="73" t="s">
        <v>150</v>
      </c>
      <c r="B49" s="98">
        <v>189</v>
      </c>
      <c r="C49" s="72">
        <v>0.6</v>
      </c>
      <c r="D49" s="98">
        <v>192</v>
      </c>
      <c r="E49" s="72">
        <v>0.7</v>
      </c>
      <c r="F49" s="98">
        <v>141</v>
      </c>
      <c r="G49" s="72">
        <v>0.6</v>
      </c>
      <c r="H49" s="98">
        <v>136</v>
      </c>
      <c r="I49" s="72">
        <v>0.6</v>
      </c>
      <c r="J49" s="97">
        <v>104</v>
      </c>
      <c r="K49" s="58">
        <v>0.5</v>
      </c>
      <c r="L49" s="97">
        <v>142</v>
      </c>
      <c r="M49" s="58">
        <v>0.7</v>
      </c>
      <c r="N49" s="97">
        <v>102</v>
      </c>
      <c r="O49" s="58">
        <v>0.6</v>
      </c>
      <c r="P49" s="97">
        <v>198</v>
      </c>
      <c r="Q49" s="58">
        <f t="shared" si="1"/>
        <v>1</v>
      </c>
      <c r="R49" s="58"/>
    </row>
    <row r="50" spans="1:17" ht="12.75" customHeight="1">
      <c r="A50" s="19" t="s">
        <v>151</v>
      </c>
      <c r="B50" s="98">
        <v>2849</v>
      </c>
      <c r="C50" s="72">
        <v>9.2</v>
      </c>
      <c r="D50" s="98">
        <v>2164</v>
      </c>
      <c r="E50" s="72">
        <v>8.2</v>
      </c>
      <c r="F50" s="98">
        <v>1820</v>
      </c>
      <c r="G50" s="72">
        <v>7.4</v>
      </c>
      <c r="H50" s="98">
        <v>1537</v>
      </c>
      <c r="I50" s="72">
        <v>6.4</v>
      </c>
      <c r="J50" s="97">
        <v>1512</v>
      </c>
      <c r="K50" s="58">
        <v>7.6</v>
      </c>
      <c r="L50" s="97">
        <v>1189</v>
      </c>
      <c r="M50" s="58">
        <v>5.5</v>
      </c>
      <c r="N50" s="51" t="s">
        <v>188</v>
      </c>
      <c r="O50" s="51" t="s">
        <v>188</v>
      </c>
      <c r="P50" s="51" t="s">
        <v>188</v>
      </c>
      <c r="Q50" s="51" t="s">
        <v>188</v>
      </c>
    </row>
    <row r="51" spans="1:18" ht="12.75" customHeight="1">
      <c r="A51" s="55" t="s">
        <v>231</v>
      </c>
      <c r="B51" s="98"/>
      <c r="C51" s="72"/>
      <c r="D51" s="98" t="s">
        <v>390</v>
      </c>
      <c r="E51" s="72" t="s">
        <v>390</v>
      </c>
      <c r="F51" s="98" t="s">
        <v>390</v>
      </c>
      <c r="G51" s="72" t="s">
        <v>390</v>
      </c>
      <c r="H51" s="98" t="s">
        <v>390</v>
      </c>
      <c r="I51" s="72" t="s">
        <v>390</v>
      </c>
      <c r="J51" s="97" t="s">
        <v>390</v>
      </c>
      <c r="K51" s="58" t="s">
        <v>390</v>
      </c>
      <c r="L51" s="97" t="s">
        <v>390</v>
      </c>
      <c r="M51" s="58" t="s">
        <v>390</v>
      </c>
      <c r="N51" s="97">
        <v>133</v>
      </c>
      <c r="O51" s="58">
        <v>0.8</v>
      </c>
      <c r="P51" s="97">
        <v>127</v>
      </c>
      <c r="Q51" s="58">
        <f t="shared" si="1"/>
        <v>0.7</v>
      </c>
      <c r="R51" s="58"/>
    </row>
    <row r="52" spans="1:18" ht="12.75" customHeight="1">
      <c r="A52" s="55" t="s">
        <v>232</v>
      </c>
      <c r="B52" s="98"/>
      <c r="C52" s="72"/>
      <c r="D52" s="98" t="s">
        <v>390</v>
      </c>
      <c r="E52" s="72" t="s">
        <v>390</v>
      </c>
      <c r="F52" s="98" t="s">
        <v>390</v>
      </c>
      <c r="G52" s="72" t="s">
        <v>390</v>
      </c>
      <c r="H52" s="98" t="s">
        <v>390</v>
      </c>
      <c r="I52" s="72" t="s">
        <v>390</v>
      </c>
      <c r="J52" s="97" t="s">
        <v>390</v>
      </c>
      <c r="K52" s="58" t="s">
        <v>390</v>
      </c>
      <c r="L52" s="97" t="s">
        <v>390</v>
      </c>
      <c r="M52" s="58" t="s">
        <v>390</v>
      </c>
      <c r="N52" s="97">
        <v>886</v>
      </c>
      <c r="O52" s="58">
        <v>5.2</v>
      </c>
      <c r="P52" s="97">
        <v>972</v>
      </c>
      <c r="Q52" s="58">
        <f t="shared" si="1"/>
        <v>5.1</v>
      </c>
      <c r="R52" s="58"/>
    </row>
    <row r="53" spans="1:17" ht="12.75" customHeight="1">
      <c r="A53" s="73" t="s">
        <v>152</v>
      </c>
      <c r="B53" s="98">
        <v>8470</v>
      </c>
      <c r="C53" s="72">
        <v>27.3</v>
      </c>
      <c r="D53" s="98">
        <v>6690</v>
      </c>
      <c r="E53" s="72">
        <v>25.3</v>
      </c>
      <c r="F53" s="98">
        <v>6149</v>
      </c>
      <c r="G53" s="72">
        <v>24.9</v>
      </c>
      <c r="H53" s="98">
        <v>5849</v>
      </c>
      <c r="I53" s="72">
        <v>24.4</v>
      </c>
      <c r="J53" s="97">
        <v>5503</v>
      </c>
      <c r="K53" s="58">
        <v>27.6</v>
      </c>
      <c r="L53" s="97">
        <v>5218</v>
      </c>
      <c r="M53" s="58">
        <v>24.2</v>
      </c>
      <c r="N53" s="51" t="s">
        <v>188</v>
      </c>
      <c r="O53" s="51" t="s">
        <v>188</v>
      </c>
      <c r="P53" s="51" t="s">
        <v>188</v>
      </c>
      <c r="Q53" s="51" t="s">
        <v>188</v>
      </c>
    </row>
    <row r="54" spans="1:18" ht="12.75" customHeight="1">
      <c r="A54" s="55" t="s">
        <v>233</v>
      </c>
      <c r="B54" s="98"/>
      <c r="C54" s="72"/>
      <c r="D54" s="98"/>
      <c r="E54" s="72"/>
      <c r="F54" s="98"/>
      <c r="G54" s="72"/>
      <c r="H54" s="98"/>
      <c r="I54" s="72"/>
      <c r="J54" s="97"/>
      <c r="K54" s="58"/>
      <c r="L54" s="97"/>
      <c r="M54" s="58"/>
      <c r="N54" s="97">
        <v>3937</v>
      </c>
      <c r="O54" s="58">
        <v>23.3</v>
      </c>
      <c r="P54" s="97">
        <v>3522</v>
      </c>
      <c r="Q54" s="58">
        <f t="shared" si="1"/>
        <v>18.3</v>
      </c>
      <c r="R54" s="58"/>
    </row>
    <row r="55" spans="1:18" ht="12.75" customHeight="1">
      <c r="A55" s="19" t="s">
        <v>153</v>
      </c>
      <c r="B55" s="98">
        <v>713</v>
      </c>
      <c r="C55" s="72">
        <v>2.3</v>
      </c>
      <c r="D55" s="98">
        <v>779</v>
      </c>
      <c r="E55" s="72">
        <v>2.9</v>
      </c>
      <c r="F55" s="98">
        <v>689</v>
      </c>
      <c r="G55" s="72">
        <v>2.8</v>
      </c>
      <c r="H55" s="98">
        <v>566</v>
      </c>
      <c r="I55" s="72">
        <v>2.4</v>
      </c>
      <c r="J55" s="97">
        <v>560</v>
      </c>
      <c r="K55" s="58">
        <v>2.8</v>
      </c>
      <c r="L55" s="97">
        <v>429</v>
      </c>
      <c r="M55" s="58">
        <v>2</v>
      </c>
      <c r="N55" s="97">
        <v>389</v>
      </c>
      <c r="O55" s="58">
        <v>2.3</v>
      </c>
      <c r="P55" s="97">
        <v>347</v>
      </c>
      <c r="Q55" s="58">
        <f t="shared" si="1"/>
        <v>1.8</v>
      </c>
      <c r="R55" s="58"/>
    </row>
    <row r="56" spans="1:18" ht="12.75" customHeight="1">
      <c r="A56" s="19" t="s">
        <v>154</v>
      </c>
      <c r="B56" s="98">
        <v>62</v>
      </c>
      <c r="C56" s="72">
        <v>0.2</v>
      </c>
      <c r="D56" s="98">
        <v>226</v>
      </c>
      <c r="E56" s="72">
        <v>0.9</v>
      </c>
      <c r="F56" s="98">
        <v>164</v>
      </c>
      <c r="G56" s="72">
        <v>0.7</v>
      </c>
      <c r="H56" s="98">
        <v>164</v>
      </c>
      <c r="I56" s="72">
        <v>0.7</v>
      </c>
      <c r="J56" s="97">
        <v>198</v>
      </c>
      <c r="K56" s="58">
        <v>1</v>
      </c>
      <c r="L56" s="97">
        <v>147</v>
      </c>
      <c r="M56" s="58">
        <v>0.7</v>
      </c>
      <c r="N56" s="97">
        <v>240</v>
      </c>
      <c r="O56" s="58">
        <v>1.4</v>
      </c>
      <c r="P56" s="97">
        <v>233</v>
      </c>
      <c r="Q56" s="58">
        <f t="shared" si="1"/>
        <v>1.2</v>
      </c>
      <c r="R56" s="58"/>
    </row>
    <row r="57" spans="1:18" ht="12.75" customHeight="1">
      <c r="A57" s="55" t="s">
        <v>234</v>
      </c>
      <c r="B57" s="98"/>
      <c r="C57" s="72"/>
      <c r="D57" s="98" t="s">
        <v>390</v>
      </c>
      <c r="E57" s="72" t="s">
        <v>390</v>
      </c>
      <c r="F57" s="98" t="s">
        <v>390</v>
      </c>
      <c r="G57" s="72" t="s">
        <v>390</v>
      </c>
      <c r="H57" s="98" t="s">
        <v>390</v>
      </c>
      <c r="I57" s="72" t="s">
        <v>390</v>
      </c>
      <c r="J57" s="97" t="s">
        <v>390</v>
      </c>
      <c r="K57" s="58" t="s">
        <v>390</v>
      </c>
      <c r="L57" s="97" t="s">
        <v>390</v>
      </c>
      <c r="M57" s="58" t="s">
        <v>390</v>
      </c>
      <c r="N57" s="97">
        <v>1225</v>
      </c>
      <c r="O57" s="58">
        <v>7.2</v>
      </c>
      <c r="P57" s="97">
        <v>1113</v>
      </c>
      <c r="Q57" s="58">
        <f t="shared" si="1"/>
        <v>5.8</v>
      </c>
      <c r="R57" s="58"/>
    </row>
    <row r="58" spans="1:18" ht="12.75" customHeight="1">
      <c r="A58" s="55" t="s">
        <v>235</v>
      </c>
      <c r="B58" s="98"/>
      <c r="C58" s="72"/>
      <c r="D58" s="98" t="s">
        <v>390</v>
      </c>
      <c r="E58" s="72" t="s">
        <v>390</v>
      </c>
      <c r="F58" s="98" t="s">
        <v>390</v>
      </c>
      <c r="G58" s="72" t="s">
        <v>390</v>
      </c>
      <c r="H58" s="98" t="s">
        <v>390</v>
      </c>
      <c r="I58" s="72" t="s">
        <v>390</v>
      </c>
      <c r="J58" s="97" t="s">
        <v>390</v>
      </c>
      <c r="K58" s="58" t="s">
        <v>390</v>
      </c>
      <c r="L58" s="97" t="s">
        <v>390</v>
      </c>
      <c r="M58" s="58" t="s">
        <v>390</v>
      </c>
      <c r="N58" s="97">
        <v>1040</v>
      </c>
      <c r="O58" s="58">
        <v>6.2</v>
      </c>
      <c r="P58" s="97">
        <v>2061</v>
      </c>
      <c r="Q58" s="58">
        <f t="shared" si="1"/>
        <v>10.7</v>
      </c>
      <c r="R58" s="58"/>
    </row>
    <row r="59" spans="1:18" ht="12.75" customHeight="1">
      <c r="A59" s="55" t="s">
        <v>236</v>
      </c>
      <c r="B59" s="98"/>
      <c r="C59" s="72"/>
      <c r="D59" s="98" t="s">
        <v>390</v>
      </c>
      <c r="E59" s="72" t="s">
        <v>390</v>
      </c>
      <c r="F59" s="98" t="s">
        <v>390</v>
      </c>
      <c r="G59" s="72" t="s">
        <v>390</v>
      </c>
      <c r="H59" s="98" t="s">
        <v>390</v>
      </c>
      <c r="I59" s="72" t="s">
        <v>390</v>
      </c>
      <c r="J59" s="97" t="s">
        <v>390</v>
      </c>
      <c r="K59" s="58" t="s">
        <v>390</v>
      </c>
      <c r="L59" s="97" t="s">
        <v>390</v>
      </c>
      <c r="M59" s="58" t="s">
        <v>390</v>
      </c>
      <c r="N59" s="97">
        <v>161</v>
      </c>
      <c r="O59" s="58">
        <v>1</v>
      </c>
      <c r="P59" s="97">
        <v>760</v>
      </c>
      <c r="Q59" s="58">
        <f t="shared" si="1"/>
        <v>4</v>
      </c>
      <c r="R59" s="58"/>
    </row>
    <row r="60" spans="1:18" ht="12.75" customHeight="1">
      <c r="A60" s="55" t="s">
        <v>237</v>
      </c>
      <c r="B60" s="98"/>
      <c r="C60" s="72"/>
      <c r="D60" s="98" t="s">
        <v>390</v>
      </c>
      <c r="E60" s="72" t="s">
        <v>390</v>
      </c>
      <c r="F60" s="98" t="s">
        <v>390</v>
      </c>
      <c r="G60" s="72" t="s">
        <v>390</v>
      </c>
      <c r="H60" s="98" t="s">
        <v>390</v>
      </c>
      <c r="I60" s="72" t="s">
        <v>390</v>
      </c>
      <c r="J60" s="97" t="s">
        <v>390</v>
      </c>
      <c r="K60" s="58" t="s">
        <v>390</v>
      </c>
      <c r="L60" s="97" t="s">
        <v>390</v>
      </c>
      <c r="M60" s="58" t="s">
        <v>390</v>
      </c>
      <c r="N60" s="97">
        <v>258</v>
      </c>
      <c r="O60" s="58">
        <v>1.5</v>
      </c>
      <c r="P60" s="97">
        <v>559</v>
      </c>
      <c r="Q60" s="58">
        <f t="shared" si="1"/>
        <v>2.9</v>
      </c>
      <c r="R60" s="58"/>
    </row>
    <row r="61" spans="1:17" ht="12.75" customHeight="1">
      <c r="A61" s="19" t="s">
        <v>155</v>
      </c>
      <c r="B61" s="98">
        <v>5585</v>
      </c>
      <c r="C61" s="72">
        <v>18</v>
      </c>
      <c r="D61" s="98">
        <v>5679</v>
      </c>
      <c r="E61" s="72">
        <v>21.4</v>
      </c>
      <c r="F61" s="98">
        <v>5735</v>
      </c>
      <c r="G61" s="72">
        <v>23.2</v>
      </c>
      <c r="H61" s="98">
        <v>5845</v>
      </c>
      <c r="I61" s="72">
        <v>24.4</v>
      </c>
      <c r="J61" s="97">
        <v>4056</v>
      </c>
      <c r="K61" s="58">
        <v>20.3</v>
      </c>
      <c r="L61" s="97">
        <v>5553</v>
      </c>
      <c r="M61" s="58">
        <v>25.7</v>
      </c>
      <c r="N61" s="51" t="s">
        <v>188</v>
      </c>
      <c r="O61" s="51" t="s">
        <v>188</v>
      </c>
      <c r="P61" s="51" t="s">
        <v>188</v>
      </c>
      <c r="Q61" s="51" t="s">
        <v>188</v>
      </c>
    </row>
    <row r="62" spans="1:18" ht="12.75" customHeight="1">
      <c r="A62" s="59" t="s">
        <v>238</v>
      </c>
      <c r="B62" s="98"/>
      <c r="C62" s="72"/>
      <c r="D62" s="98" t="s">
        <v>390</v>
      </c>
      <c r="E62" s="72" t="s">
        <v>390</v>
      </c>
      <c r="F62" s="98" t="s">
        <v>390</v>
      </c>
      <c r="G62" s="72" t="s">
        <v>390</v>
      </c>
      <c r="H62" s="98" t="s">
        <v>390</v>
      </c>
      <c r="I62" s="72" t="s">
        <v>390</v>
      </c>
      <c r="J62" s="97" t="s">
        <v>390</v>
      </c>
      <c r="K62" s="58" t="s">
        <v>390</v>
      </c>
      <c r="L62" s="97" t="s">
        <v>390</v>
      </c>
      <c r="M62" s="58" t="s">
        <v>390</v>
      </c>
      <c r="N62" s="97">
        <v>1927</v>
      </c>
      <c r="O62" s="58">
        <v>11.4</v>
      </c>
      <c r="P62" s="97">
        <v>2118</v>
      </c>
      <c r="Q62" s="58">
        <f t="shared" si="1"/>
        <v>11</v>
      </c>
      <c r="R62" s="58"/>
    </row>
    <row r="63" spans="1:17" ht="12.75" customHeight="1">
      <c r="A63" s="73" t="s">
        <v>156</v>
      </c>
      <c r="B63" s="98">
        <v>769</v>
      </c>
      <c r="C63" s="72">
        <v>2.5</v>
      </c>
      <c r="D63" s="98">
        <v>792</v>
      </c>
      <c r="E63" s="72">
        <v>3</v>
      </c>
      <c r="F63" s="98">
        <v>740</v>
      </c>
      <c r="G63" s="72">
        <v>3</v>
      </c>
      <c r="H63" s="98">
        <v>769</v>
      </c>
      <c r="I63" s="72">
        <v>3.2</v>
      </c>
      <c r="J63" s="51" t="s">
        <v>187</v>
      </c>
      <c r="K63" s="51" t="s">
        <v>189</v>
      </c>
      <c r="L63" s="97">
        <v>827</v>
      </c>
      <c r="M63" s="58">
        <v>3.8</v>
      </c>
      <c r="N63" s="51" t="s">
        <v>188</v>
      </c>
      <c r="O63" s="51" t="s">
        <v>188</v>
      </c>
      <c r="P63" s="97">
        <v>786</v>
      </c>
      <c r="Q63" s="58">
        <f t="shared" si="1"/>
        <v>4.1</v>
      </c>
    </row>
    <row r="64" spans="1:18" ht="12.75" customHeight="1">
      <c r="A64" s="60"/>
      <c r="B64" s="74"/>
      <c r="C64" s="75"/>
      <c r="D64" s="76"/>
      <c r="E64" s="75"/>
      <c r="F64" s="76"/>
      <c r="G64" s="75"/>
      <c r="H64" s="76"/>
      <c r="I64" s="75"/>
      <c r="J64" s="64"/>
      <c r="K64" s="64"/>
      <c r="L64" s="64"/>
      <c r="M64" s="64"/>
      <c r="N64" s="64"/>
      <c r="O64" s="64"/>
      <c r="P64" s="64"/>
      <c r="Q64" s="64"/>
      <c r="R64" s="144"/>
    </row>
    <row r="65" spans="1:13" ht="12.75" customHeight="1">
      <c r="A65" s="95" t="s">
        <v>222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72"/>
    </row>
    <row r="66" spans="1:18" ht="12.75" customHeight="1">
      <c r="A66" s="16" t="s">
        <v>283</v>
      </c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</row>
    <row r="67" ht="12.75">
      <c r="A67" s="51" t="s">
        <v>287</v>
      </c>
    </row>
    <row r="68" ht="13.5">
      <c r="A68" s="16"/>
    </row>
    <row r="69" spans="1:18" ht="14.25">
      <c r="A69" s="89" t="s">
        <v>225</v>
      </c>
      <c r="B69" s="89"/>
      <c r="C69" s="89"/>
      <c r="D69" s="89"/>
      <c r="E69" s="89"/>
      <c r="F69" s="89"/>
      <c r="G69" s="77"/>
      <c r="H69" s="16"/>
      <c r="I69" s="78"/>
      <c r="J69" s="78"/>
      <c r="K69" s="78"/>
      <c r="L69" s="78"/>
      <c r="M69" s="78"/>
      <c r="N69" s="78"/>
      <c r="O69" s="77"/>
      <c r="P69" s="77"/>
      <c r="Q69" s="77"/>
      <c r="R69" s="77"/>
    </row>
    <row r="70" spans="1:18" ht="14.25" hidden="1">
      <c r="A70" s="89" t="s">
        <v>228</v>
      </c>
      <c r="B70" s="89"/>
      <c r="C70" s="89"/>
      <c r="D70" s="89"/>
      <c r="E70" s="89"/>
      <c r="F70" s="89"/>
      <c r="G70" s="77"/>
      <c r="H70" s="16"/>
      <c r="I70" s="78"/>
      <c r="J70" s="78"/>
      <c r="K70" s="78"/>
      <c r="L70" s="78"/>
      <c r="M70" s="78"/>
      <c r="N70" s="78"/>
      <c r="O70" s="77"/>
      <c r="P70" s="77"/>
      <c r="Q70" s="77"/>
      <c r="R70" s="77"/>
    </row>
    <row r="71" spans="1:18" ht="13.5" customHeight="1" hidden="1">
      <c r="A71" s="16" t="s">
        <v>12</v>
      </c>
      <c r="B71" s="78"/>
      <c r="C71" s="78"/>
      <c r="D71" s="78"/>
      <c r="E71" s="78"/>
      <c r="F71" s="77"/>
      <c r="G71" s="78"/>
      <c r="H71" s="78"/>
      <c r="I71" s="77"/>
      <c r="J71" s="16"/>
      <c r="K71" s="78"/>
      <c r="L71" s="78"/>
      <c r="M71" s="78"/>
      <c r="N71" s="78"/>
      <c r="O71" s="78"/>
      <c r="P71" s="78"/>
      <c r="Q71" s="78"/>
      <c r="R71" s="78"/>
    </row>
    <row r="72" spans="1:18" ht="13.5" customHeight="1" hidden="1">
      <c r="A72" s="177" t="s">
        <v>3</v>
      </c>
      <c r="B72" s="178" t="s">
        <v>13</v>
      </c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7"/>
      <c r="P72" s="10"/>
      <c r="Q72" s="10"/>
      <c r="R72" s="10"/>
    </row>
    <row r="73" spans="1:18" ht="13.5" customHeight="1" hidden="1">
      <c r="A73" s="177"/>
      <c r="B73" s="174" t="s">
        <v>14</v>
      </c>
      <c r="C73" s="174"/>
      <c r="D73" s="7"/>
      <c r="E73" s="7"/>
      <c r="F73" s="174" t="s">
        <v>158</v>
      </c>
      <c r="G73" s="174"/>
      <c r="H73" s="174" t="s">
        <v>159</v>
      </c>
      <c r="I73" s="174"/>
      <c r="J73" s="174" t="s">
        <v>160</v>
      </c>
      <c r="K73" s="174"/>
      <c r="L73" s="174" t="s">
        <v>161</v>
      </c>
      <c r="M73" s="174"/>
      <c r="N73" s="174" t="s">
        <v>162</v>
      </c>
      <c r="O73" s="174"/>
      <c r="P73" s="143"/>
      <c r="Q73" s="143"/>
      <c r="R73" s="143"/>
    </row>
    <row r="74" spans="1:18" ht="13.5" hidden="1">
      <c r="A74" s="177"/>
      <c r="B74" s="7" t="s">
        <v>1</v>
      </c>
      <c r="C74" s="7" t="s">
        <v>2</v>
      </c>
      <c r="D74" s="7"/>
      <c r="E74" s="7"/>
      <c r="F74" s="7" t="s">
        <v>1</v>
      </c>
      <c r="G74" s="7" t="s">
        <v>2</v>
      </c>
      <c r="H74" s="7" t="s">
        <v>1</v>
      </c>
      <c r="I74" s="7" t="s">
        <v>2</v>
      </c>
      <c r="J74" s="7" t="s">
        <v>1</v>
      </c>
      <c r="K74" s="7" t="s">
        <v>2</v>
      </c>
      <c r="L74" s="7" t="s">
        <v>1</v>
      </c>
      <c r="M74" s="7" t="s">
        <v>2</v>
      </c>
      <c r="N74" s="7" t="s">
        <v>1</v>
      </c>
      <c r="O74" s="7" t="s">
        <v>2</v>
      </c>
      <c r="P74" s="7"/>
      <c r="Q74" s="7"/>
      <c r="R74" s="7"/>
    </row>
    <row r="75" spans="1:18" ht="13.5" hidden="1">
      <c r="A75" s="8"/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8" s="47" customFormat="1" ht="13.5" hidden="1">
      <c r="A76" s="41" t="s">
        <v>208</v>
      </c>
      <c r="B76" s="37">
        <v>3022</v>
      </c>
      <c r="C76" s="35">
        <v>21190</v>
      </c>
      <c r="D76" s="35"/>
      <c r="E76" s="35"/>
      <c r="F76" s="35">
        <v>2076</v>
      </c>
      <c r="G76" s="35">
        <v>4159</v>
      </c>
      <c r="H76" s="34">
        <v>469</v>
      </c>
      <c r="I76" s="35">
        <v>3011</v>
      </c>
      <c r="J76" s="34">
        <v>275</v>
      </c>
      <c r="K76" s="35">
        <v>3696</v>
      </c>
      <c r="L76" s="34">
        <v>92</v>
      </c>
      <c r="M76" s="35">
        <v>2161</v>
      </c>
      <c r="N76" s="34">
        <v>110</v>
      </c>
      <c r="O76" s="35">
        <v>8163</v>
      </c>
      <c r="P76" s="35"/>
      <c r="Q76" s="35"/>
      <c r="R76" s="35"/>
    </row>
    <row r="77" spans="1:18" ht="13.5" hidden="1">
      <c r="A77" s="19"/>
      <c r="B77" s="17"/>
      <c r="C77" s="15"/>
      <c r="D77" s="15"/>
      <c r="E77" s="15"/>
      <c r="F77" s="15"/>
      <c r="G77" s="15"/>
      <c r="H77" s="18"/>
      <c r="I77" s="15"/>
      <c r="J77" s="18"/>
      <c r="K77" s="15"/>
      <c r="L77" s="18"/>
      <c r="M77" s="15"/>
      <c r="N77" s="18"/>
      <c r="O77" s="15"/>
      <c r="P77" s="15"/>
      <c r="Q77" s="15"/>
      <c r="R77" s="15"/>
    </row>
    <row r="78" spans="1:18" ht="13.5" hidden="1">
      <c r="A78" s="19" t="s">
        <v>163</v>
      </c>
      <c r="B78" s="20">
        <v>20</v>
      </c>
      <c r="C78" s="18">
        <v>363</v>
      </c>
      <c r="D78" s="18"/>
      <c r="E78" s="18"/>
      <c r="F78" s="18">
        <v>5</v>
      </c>
      <c r="G78" s="18">
        <v>10</v>
      </c>
      <c r="H78" s="18">
        <v>5</v>
      </c>
      <c r="I78" s="18">
        <v>34</v>
      </c>
      <c r="J78" s="18">
        <v>3</v>
      </c>
      <c r="K78" s="18">
        <v>38</v>
      </c>
      <c r="L78" s="18">
        <v>4</v>
      </c>
      <c r="M78" s="18">
        <v>92</v>
      </c>
      <c r="N78" s="18">
        <v>3</v>
      </c>
      <c r="O78" s="18">
        <v>189</v>
      </c>
      <c r="P78" s="18"/>
      <c r="Q78" s="18"/>
      <c r="R78" s="18"/>
    </row>
    <row r="79" spans="1:18" ht="13.5" hidden="1">
      <c r="A79" s="19" t="s">
        <v>164</v>
      </c>
      <c r="B79" s="20">
        <v>5</v>
      </c>
      <c r="C79" s="18">
        <v>45</v>
      </c>
      <c r="D79" s="18"/>
      <c r="E79" s="18"/>
      <c r="F79" s="18">
        <v>2</v>
      </c>
      <c r="G79" s="18">
        <v>5</v>
      </c>
      <c r="H79" s="18">
        <v>1</v>
      </c>
      <c r="I79" s="18">
        <v>6</v>
      </c>
      <c r="J79" s="18">
        <v>1</v>
      </c>
      <c r="K79" s="18">
        <v>10</v>
      </c>
      <c r="L79" s="18">
        <v>1</v>
      </c>
      <c r="M79" s="18">
        <v>24</v>
      </c>
      <c r="N79" s="23" t="s">
        <v>165</v>
      </c>
      <c r="O79" s="23" t="s">
        <v>165</v>
      </c>
      <c r="P79" s="23"/>
      <c r="Q79" s="23"/>
      <c r="R79" s="23"/>
    </row>
    <row r="80" spans="1:18" ht="13.5" hidden="1">
      <c r="A80" s="19" t="s">
        <v>166</v>
      </c>
      <c r="B80" s="20">
        <v>257</v>
      </c>
      <c r="C80" s="15">
        <v>2904</v>
      </c>
      <c r="D80" s="15"/>
      <c r="E80" s="15"/>
      <c r="F80" s="18">
        <v>100</v>
      </c>
      <c r="G80" s="18">
        <v>242</v>
      </c>
      <c r="H80" s="18">
        <v>65</v>
      </c>
      <c r="I80" s="18">
        <v>449</v>
      </c>
      <c r="J80" s="18">
        <v>51</v>
      </c>
      <c r="K80" s="18">
        <v>659</v>
      </c>
      <c r="L80" s="18">
        <v>19</v>
      </c>
      <c r="M80" s="18">
        <v>432</v>
      </c>
      <c r="N80" s="18">
        <v>22</v>
      </c>
      <c r="O80" s="15">
        <v>1122</v>
      </c>
      <c r="P80" s="15"/>
      <c r="Q80" s="15"/>
      <c r="R80" s="15"/>
    </row>
    <row r="81" spans="1:18" ht="13.5" hidden="1">
      <c r="A81" s="19" t="s">
        <v>167</v>
      </c>
      <c r="B81" s="20">
        <v>220</v>
      </c>
      <c r="C81" s="15">
        <v>5802</v>
      </c>
      <c r="D81" s="15"/>
      <c r="E81" s="15"/>
      <c r="F81" s="18">
        <v>76</v>
      </c>
      <c r="G81" s="18">
        <v>191</v>
      </c>
      <c r="H81" s="18">
        <v>34</v>
      </c>
      <c r="I81" s="18">
        <v>226</v>
      </c>
      <c r="J81" s="18">
        <v>56</v>
      </c>
      <c r="K81" s="18">
        <v>808</v>
      </c>
      <c r="L81" s="18">
        <v>16</v>
      </c>
      <c r="M81" s="18">
        <v>370</v>
      </c>
      <c r="N81" s="18">
        <v>38</v>
      </c>
      <c r="O81" s="15">
        <v>4207</v>
      </c>
      <c r="P81" s="15"/>
      <c r="Q81" s="15"/>
      <c r="R81" s="15"/>
    </row>
    <row r="82" spans="1:18" ht="13.5" hidden="1">
      <c r="A82" s="19" t="s">
        <v>168</v>
      </c>
      <c r="B82" s="20">
        <v>3</v>
      </c>
      <c r="C82" s="18">
        <v>99</v>
      </c>
      <c r="D82" s="18"/>
      <c r="E82" s="18"/>
      <c r="F82" s="23" t="s">
        <v>165</v>
      </c>
      <c r="G82" s="23" t="s">
        <v>165</v>
      </c>
      <c r="H82" s="23" t="s">
        <v>165</v>
      </c>
      <c r="I82" s="23" t="s">
        <v>165</v>
      </c>
      <c r="J82" s="18">
        <v>1</v>
      </c>
      <c r="K82" s="18">
        <v>15</v>
      </c>
      <c r="L82" s="18">
        <v>1</v>
      </c>
      <c r="M82" s="18">
        <v>24</v>
      </c>
      <c r="N82" s="18">
        <v>1</v>
      </c>
      <c r="O82" s="18">
        <v>60</v>
      </c>
      <c r="P82" s="18"/>
      <c r="Q82" s="18"/>
      <c r="R82" s="18"/>
    </row>
    <row r="83" spans="1:18" ht="13.5" hidden="1">
      <c r="A83" s="19" t="s">
        <v>169</v>
      </c>
      <c r="B83" s="20">
        <v>77</v>
      </c>
      <c r="C83" s="15">
        <v>1365</v>
      </c>
      <c r="D83" s="15"/>
      <c r="E83" s="15"/>
      <c r="F83" s="18">
        <v>18</v>
      </c>
      <c r="G83" s="18">
        <v>44</v>
      </c>
      <c r="H83" s="18">
        <v>19</v>
      </c>
      <c r="I83" s="18">
        <v>124</v>
      </c>
      <c r="J83" s="18">
        <v>16</v>
      </c>
      <c r="K83" s="18">
        <v>216</v>
      </c>
      <c r="L83" s="18">
        <v>13</v>
      </c>
      <c r="M83" s="18">
        <v>313</v>
      </c>
      <c r="N83" s="18">
        <v>11</v>
      </c>
      <c r="O83" s="18">
        <v>668</v>
      </c>
      <c r="P83" s="18"/>
      <c r="Q83" s="18"/>
      <c r="R83" s="18"/>
    </row>
    <row r="84" spans="1:18" ht="13.5" hidden="1">
      <c r="A84" s="19" t="s">
        <v>170</v>
      </c>
      <c r="B84" s="17">
        <v>1504</v>
      </c>
      <c r="C84" s="15">
        <v>5844</v>
      </c>
      <c r="D84" s="15"/>
      <c r="E84" s="15"/>
      <c r="F84" s="15">
        <v>1177</v>
      </c>
      <c r="G84" s="15">
        <v>2429</v>
      </c>
      <c r="H84" s="18">
        <v>218</v>
      </c>
      <c r="I84" s="15">
        <v>1377</v>
      </c>
      <c r="J84" s="18">
        <v>83</v>
      </c>
      <c r="K84" s="15">
        <v>1088</v>
      </c>
      <c r="L84" s="18">
        <v>14</v>
      </c>
      <c r="M84" s="18">
        <v>329</v>
      </c>
      <c r="N84" s="18">
        <v>12</v>
      </c>
      <c r="O84" s="18">
        <v>621</v>
      </c>
      <c r="P84" s="18"/>
      <c r="Q84" s="18"/>
      <c r="R84" s="18"/>
    </row>
    <row r="85" spans="1:18" ht="13.5" hidden="1">
      <c r="A85" s="19" t="s">
        <v>171</v>
      </c>
      <c r="B85" s="20">
        <v>66</v>
      </c>
      <c r="C85" s="18">
        <v>566</v>
      </c>
      <c r="D85" s="18"/>
      <c r="E85" s="18"/>
      <c r="F85" s="18">
        <v>27</v>
      </c>
      <c r="G85" s="18">
        <v>59</v>
      </c>
      <c r="H85" s="18">
        <v>20</v>
      </c>
      <c r="I85" s="18">
        <v>135</v>
      </c>
      <c r="J85" s="18">
        <v>12</v>
      </c>
      <c r="K85" s="18">
        <v>167</v>
      </c>
      <c r="L85" s="18">
        <v>5</v>
      </c>
      <c r="M85" s="18">
        <v>127</v>
      </c>
      <c r="N85" s="18">
        <v>2</v>
      </c>
      <c r="O85" s="18">
        <v>78</v>
      </c>
      <c r="P85" s="18"/>
      <c r="Q85" s="18"/>
      <c r="R85" s="18"/>
    </row>
    <row r="86" spans="1:18" ht="13.5" hidden="1">
      <c r="A86" s="19" t="s">
        <v>172</v>
      </c>
      <c r="B86" s="20">
        <v>78</v>
      </c>
      <c r="C86" s="18">
        <v>157</v>
      </c>
      <c r="D86" s="18"/>
      <c r="E86" s="18"/>
      <c r="F86" s="18">
        <v>73</v>
      </c>
      <c r="G86" s="18">
        <v>107</v>
      </c>
      <c r="H86" s="18">
        <v>3</v>
      </c>
      <c r="I86" s="18">
        <v>19</v>
      </c>
      <c r="J86" s="18">
        <v>2</v>
      </c>
      <c r="K86" s="18">
        <v>31</v>
      </c>
      <c r="L86" s="23" t="s">
        <v>165</v>
      </c>
      <c r="M86" s="23" t="s">
        <v>165</v>
      </c>
      <c r="N86" s="23" t="s">
        <v>165</v>
      </c>
      <c r="O86" s="23" t="s">
        <v>165</v>
      </c>
      <c r="P86" s="23"/>
      <c r="Q86" s="23"/>
      <c r="R86" s="23"/>
    </row>
    <row r="87" spans="1:18" ht="13.5" hidden="1">
      <c r="A87" s="19" t="s">
        <v>173</v>
      </c>
      <c r="B87" s="20">
        <v>792</v>
      </c>
      <c r="C87" s="15">
        <v>4045</v>
      </c>
      <c r="D87" s="15"/>
      <c r="E87" s="15"/>
      <c r="F87" s="18">
        <v>598</v>
      </c>
      <c r="G87" s="15">
        <v>1072</v>
      </c>
      <c r="H87" s="18">
        <v>104</v>
      </c>
      <c r="I87" s="18">
        <v>641</v>
      </c>
      <c r="J87" s="18">
        <v>50</v>
      </c>
      <c r="K87" s="18">
        <v>664</v>
      </c>
      <c r="L87" s="18">
        <v>19</v>
      </c>
      <c r="M87" s="18">
        <v>450</v>
      </c>
      <c r="N87" s="18">
        <v>21</v>
      </c>
      <c r="O87" s="15">
        <v>1218</v>
      </c>
      <c r="P87" s="15"/>
      <c r="Q87" s="15"/>
      <c r="R87" s="15"/>
    </row>
    <row r="88" spans="1:18" ht="13.5" hidden="1">
      <c r="A88" s="73" t="s">
        <v>102</v>
      </c>
      <c r="B88" s="23" t="s">
        <v>165</v>
      </c>
      <c r="C88" s="23" t="s">
        <v>165</v>
      </c>
      <c r="D88" s="23"/>
      <c r="E88" s="23"/>
      <c r="F88" s="23" t="s">
        <v>165</v>
      </c>
      <c r="G88" s="23" t="s">
        <v>165</v>
      </c>
      <c r="H88" s="23" t="s">
        <v>165</v>
      </c>
      <c r="I88" s="23" t="s">
        <v>165</v>
      </c>
      <c r="J88" s="23" t="s">
        <v>165</v>
      </c>
      <c r="K88" s="23" t="s">
        <v>165</v>
      </c>
      <c r="L88" s="23" t="s">
        <v>165</v>
      </c>
      <c r="M88" s="23" t="s">
        <v>165</v>
      </c>
      <c r="N88" s="23" t="s">
        <v>165</v>
      </c>
      <c r="O88" s="23" t="s">
        <v>165</v>
      </c>
      <c r="P88" s="23"/>
      <c r="Q88" s="23"/>
      <c r="R88" s="23"/>
    </row>
    <row r="89" spans="1:18" ht="13.5" hidden="1">
      <c r="A89" s="60"/>
      <c r="B89" s="79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</row>
    <row r="90" spans="1:18" ht="13.5" hidden="1">
      <c r="A90" s="90" t="s">
        <v>209</v>
      </c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22"/>
      <c r="P90" s="22"/>
      <c r="Q90" s="22"/>
      <c r="R90" s="22"/>
    </row>
    <row r="91" spans="1:18" ht="13.5" hidden="1">
      <c r="A91" s="91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22"/>
      <c r="P91" s="22"/>
      <c r="Q91" s="22"/>
      <c r="R91" s="22"/>
    </row>
    <row r="92" spans="1:18" ht="14.25" hidden="1">
      <c r="A92" s="100" t="s">
        <v>229</v>
      </c>
      <c r="B92" s="89"/>
      <c r="C92" s="89"/>
      <c r="D92" s="89"/>
      <c r="E92" s="89"/>
      <c r="F92" s="89"/>
      <c r="G92" s="89"/>
      <c r="H92" s="89"/>
      <c r="I92" s="89"/>
      <c r="J92" s="16"/>
      <c r="K92" s="78"/>
      <c r="L92" s="78"/>
      <c r="M92" s="78"/>
      <c r="N92" s="78"/>
      <c r="O92" s="78"/>
      <c r="P92" s="78"/>
      <c r="Q92" s="78"/>
      <c r="R92" s="78"/>
    </row>
    <row r="93" spans="2:18" ht="13.5" hidden="1">
      <c r="B93" s="78"/>
      <c r="C93" s="78"/>
      <c r="D93" s="78"/>
      <c r="E93" s="78"/>
      <c r="F93" s="77"/>
      <c r="G93" s="78"/>
      <c r="H93" s="78"/>
      <c r="I93" s="77"/>
      <c r="J93" s="16"/>
      <c r="K93" s="78"/>
      <c r="L93" s="78"/>
      <c r="M93" s="78"/>
      <c r="N93" s="78"/>
      <c r="O93" s="182" t="s">
        <v>157</v>
      </c>
      <c r="P93" s="182"/>
      <c r="Q93" s="182"/>
      <c r="R93" s="182"/>
    </row>
    <row r="94" spans="1:18" ht="13.5" customHeight="1" hidden="1">
      <c r="A94" s="177" t="s">
        <v>3</v>
      </c>
      <c r="B94" s="178" t="s">
        <v>13</v>
      </c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7"/>
      <c r="P94" s="10"/>
      <c r="Q94" s="10"/>
      <c r="R94" s="10"/>
    </row>
    <row r="95" spans="1:18" ht="13.5" customHeight="1" hidden="1">
      <c r="A95" s="177"/>
      <c r="B95" s="174" t="s">
        <v>14</v>
      </c>
      <c r="C95" s="174"/>
      <c r="D95" s="7"/>
      <c r="E95" s="7"/>
      <c r="F95" s="174" t="s">
        <v>158</v>
      </c>
      <c r="G95" s="174"/>
      <c r="H95" s="174" t="s">
        <v>159</v>
      </c>
      <c r="I95" s="174"/>
      <c r="J95" s="174" t="s">
        <v>160</v>
      </c>
      <c r="K95" s="174"/>
      <c r="L95" s="174" t="s">
        <v>161</v>
      </c>
      <c r="M95" s="174"/>
      <c r="N95" s="174" t="s">
        <v>162</v>
      </c>
      <c r="O95" s="174"/>
      <c r="P95" s="143"/>
      <c r="Q95" s="143"/>
      <c r="R95" s="143"/>
    </row>
    <row r="96" spans="1:18" ht="13.5" hidden="1">
      <c r="A96" s="177"/>
      <c r="B96" s="7" t="s">
        <v>1</v>
      </c>
      <c r="C96" s="7" t="s">
        <v>2</v>
      </c>
      <c r="D96" s="7"/>
      <c r="E96" s="7"/>
      <c r="F96" s="7" t="s">
        <v>1</v>
      </c>
      <c r="G96" s="7" t="s">
        <v>2</v>
      </c>
      <c r="H96" s="7" t="s">
        <v>1</v>
      </c>
      <c r="I96" s="7" t="s">
        <v>2</v>
      </c>
      <c r="J96" s="7" t="s">
        <v>1</v>
      </c>
      <c r="K96" s="7" t="s">
        <v>2</v>
      </c>
      <c r="L96" s="7" t="s">
        <v>1</v>
      </c>
      <c r="M96" s="7" t="s">
        <v>2</v>
      </c>
      <c r="N96" s="7" t="s">
        <v>1</v>
      </c>
      <c r="O96" s="7" t="s">
        <v>2</v>
      </c>
      <c r="P96" s="7"/>
      <c r="Q96" s="7"/>
      <c r="R96" s="7"/>
    </row>
    <row r="97" spans="1:18" ht="13.5" hidden="1">
      <c r="A97" s="8"/>
      <c r="B97" s="9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1:18" s="47" customFormat="1" ht="13.5" hidden="1">
      <c r="A98" s="41" t="s">
        <v>185</v>
      </c>
      <c r="B98" s="37">
        <v>2765</v>
      </c>
      <c r="C98" s="35">
        <v>19951</v>
      </c>
      <c r="D98" s="35"/>
      <c r="E98" s="35"/>
      <c r="F98" s="35">
        <v>1900</v>
      </c>
      <c r="G98" s="35">
        <v>3616</v>
      </c>
      <c r="H98" s="35">
        <v>433</v>
      </c>
      <c r="I98" s="35">
        <v>2811</v>
      </c>
      <c r="J98" s="35">
        <v>241</v>
      </c>
      <c r="K98" s="35">
        <v>3206</v>
      </c>
      <c r="L98" s="35">
        <v>89</v>
      </c>
      <c r="M98" s="35">
        <v>2107</v>
      </c>
      <c r="N98" s="35">
        <v>102</v>
      </c>
      <c r="O98" s="35">
        <v>8211</v>
      </c>
      <c r="P98" s="35"/>
      <c r="Q98" s="35"/>
      <c r="R98" s="35"/>
    </row>
    <row r="99" spans="1:18" ht="13.5" hidden="1">
      <c r="A99" s="16"/>
      <c r="B99" s="17"/>
      <c r="C99" s="15"/>
      <c r="D99" s="15"/>
      <c r="E99" s="15"/>
      <c r="F99" s="15"/>
      <c r="G99" s="15"/>
      <c r="H99" s="18"/>
      <c r="I99" s="15"/>
      <c r="J99" s="18"/>
      <c r="K99" s="15"/>
      <c r="L99" s="18"/>
      <c r="M99" s="15"/>
      <c r="N99" s="18"/>
      <c r="O99" s="15"/>
      <c r="P99" s="15"/>
      <c r="Q99" s="15"/>
      <c r="R99" s="15"/>
    </row>
    <row r="100" spans="1:18" ht="13.5" hidden="1">
      <c r="A100" s="19" t="s">
        <v>175</v>
      </c>
      <c r="B100" s="17">
        <v>17</v>
      </c>
      <c r="C100" s="15">
        <v>300</v>
      </c>
      <c r="D100" s="15"/>
      <c r="E100" s="15"/>
      <c r="F100" s="18">
        <v>4</v>
      </c>
      <c r="G100" s="18">
        <v>8</v>
      </c>
      <c r="H100" s="18">
        <v>6</v>
      </c>
      <c r="I100" s="18">
        <v>39</v>
      </c>
      <c r="J100" s="18">
        <v>2</v>
      </c>
      <c r="K100" s="18">
        <v>21</v>
      </c>
      <c r="L100" s="18">
        <v>1</v>
      </c>
      <c r="M100" s="18">
        <v>22</v>
      </c>
      <c r="N100" s="18">
        <v>4</v>
      </c>
      <c r="O100" s="18">
        <v>210</v>
      </c>
      <c r="P100" s="18"/>
      <c r="Q100" s="18"/>
      <c r="R100" s="18"/>
    </row>
    <row r="101" spans="1:18" ht="13.5" hidden="1">
      <c r="A101" s="19" t="s">
        <v>176</v>
      </c>
      <c r="B101" s="17">
        <v>4</v>
      </c>
      <c r="C101" s="15">
        <v>22</v>
      </c>
      <c r="D101" s="15"/>
      <c r="E101" s="15"/>
      <c r="F101" s="18">
        <v>1</v>
      </c>
      <c r="G101" s="18">
        <v>1</v>
      </c>
      <c r="H101" s="18">
        <v>2</v>
      </c>
      <c r="I101" s="18">
        <v>11</v>
      </c>
      <c r="J101" s="18">
        <v>1</v>
      </c>
      <c r="K101" s="18">
        <v>10</v>
      </c>
      <c r="L101" s="18" t="s">
        <v>174</v>
      </c>
      <c r="M101" s="18" t="s">
        <v>174</v>
      </c>
      <c r="N101" s="18" t="s">
        <v>174</v>
      </c>
      <c r="O101" s="18" t="s">
        <v>174</v>
      </c>
      <c r="P101" s="18"/>
      <c r="Q101" s="18"/>
      <c r="R101" s="18"/>
    </row>
    <row r="102" spans="1:18" ht="13.5" hidden="1">
      <c r="A102" s="19" t="s">
        <v>177</v>
      </c>
      <c r="B102" s="17">
        <v>227</v>
      </c>
      <c r="C102" s="15">
        <v>2654</v>
      </c>
      <c r="D102" s="15"/>
      <c r="E102" s="15"/>
      <c r="F102" s="18">
        <v>88</v>
      </c>
      <c r="G102" s="18">
        <v>205</v>
      </c>
      <c r="H102" s="18">
        <v>58</v>
      </c>
      <c r="I102" s="18">
        <v>404</v>
      </c>
      <c r="J102" s="18">
        <v>43</v>
      </c>
      <c r="K102" s="18">
        <v>553</v>
      </c>
      <c r="L102" s="18">
        <v>23</v>
      </c>
      <c r="M102" s="18">
        <v>518</v>
      </c>
      <c r="N102" s="18">
        <v>15</v>
      </c>
      <c r="O102" s="15">
        <v>974</v>
      </c>
      <c r="P102" s="15"/>
      <c r="Q102" s="15"/>
      <c r="R102" s="15"/>
    </row>
    <row r="103" spans="1:18" ht="13.5" hidden="1">
      <c r="A103" s="19" t="s">
        <v>178</v>
      </c>
      <c r="B103" s="17">
        <v>193</v>
      </c>
      <c r="C103" s="15">
        <v>5042</v>
      </c>
      <c r="D103" s="15"/>
      <c r="E103" s="15"/>
      <c r="F103" s="18">
        <v>65</v>
      </c>
      <c r="G103" s="18">
        <v>145</v>
      </c>
      <c r="H103" s="18">
        <v>38</v>
      </c>
      <c r="I103" s="18">
        <v>267</v>
      </c>
      <c r="J103" s="18">
        <v>41</v>
      </c>
      <c r="K103" s="18">
        <v>563</v>
      </c>
      <c r="L103" s="18">
        <v>17</v>
      </c>
      <c r="M103" s="18">
        <v>398</v>
      </c>
      <c r="N103" s="18">
        <v>32</v>
      </c>
      <c r="O103" s="15">
        <v>3669</v>
      </c>
      <c r="P103" s="15"/>
      <c r="Q103" s="15"/>
      <c r="R103" s="15"/>
    </row>
    <row r="104" spans="1:18" ht="13.5" hidden="1">
      <c r="A104" s="19" t="s">
        <v>179</v>
      </c>
      <c r="B104" s="17">
        <v>3</v>
      </c>
      <c r="C104" s="15">
        <v>104</v>
      </c>
      <c r="D104" s="15"/>
      <c r="E104" s="15"/>
      <c r="F104" s="23" t="s">
        <v>174</v>
      </c>
      <c r="G104" s="23" t="s">
        <v>174</v>
      </c>
      <c r="H104" s="23" t="s">
        <v>174</v>
      </c>
      <c r="I104" s="23" t="s">
        <v>174</v>
      </c>
      <c r="J104" s="18">
        <v>1</v>
      </c>
      <c r="K104" s="18">
        <v>18</v>
      </c>
      <c r="L104" s="18">
        <v>1</v>
      </c>
      <c r="M104" s="18">
        <v>27</v>
      </c>
      <c r="N104" s="18">
        <v>1</v>
      </c>
      <c r="O104" s="18">
        <v>59</v>
      </c>
      <c r="P104" s="18"/>
      <c r="Q104" s="18"/>
      <c r="R104" s="18"/>
    </row>
    <row r="105" spans="1:18" ht="13.5" hidden="1">
      <c r="A105" s="19" t="s">
        <v>180</v>
      </c>
      <c r="B105" s="17">
        <v>75</v>
      </c>
      <c r="C105" s="15">
        <v>1512</v>
      </c>
      <c r="D105" s="15"/>
      <c r="E105" s="15"/>
      <c r="F105" s="18">
        <v>23</v>
      </c>
      <c r="G105" s="18">
        <v>61</v>
      </c>
      <c r="H105" s="18">
        <v>14</v>
      </c>
      <c r="I105" s="18">
        <v>94</v>
      </c>
      <c r="J105" s="18">
        <v>18</v>
      </c>
      <c r="K105" s="18">
        <v>247</v>
      </c>
      <c r="L105" s="18">
        <v>8</v>
      </c>
      <c r="M105" s="18">
        <v>193</v>
      </c>
      <c r="N105" s="18">
        <v>12</v>
      </c>
      <c r="O105" s="18">
        <v>917</v>
      </c>
      <c r="P105" s="18"/>
      <c r="Q105" s="18"/>
      <c r="R105" s="18"/>
    </row>
    <row r="106" spans="1:18" ht="13.5" hidden="1">
      <c r="A106" s="19" t="s">
        <v>181</v>
      </c>
      <c r="B106" s="17">
        <v>1360</v>
      </c>
      <c r="C106" s="15">
        <v>5503</v>
      </c>
      <c r="D106" s="15"/>
      <c r="E106" s="15"/>
      <c r="F106" s="15">
        <v>1052</v>
      </c>
      <c r="G106" s="15">
        <v>2065</v>
      </c>
      <c r="H106" s="18">
        <v>203</v>
      </c>
      <c r="I106" s="15">
        <v>1280</v>
      </c>
      <c r="J106" s="18">
        <v>78</v>
      </c>
      <c r="K106" s="15">
        <v>1007</v>
      </c>
      <c r="L106" s="18">
        <v>14</v>
      </c>
      <c r="M106" s="18">
        <v>346</v>
      </c>
      <c r="N106" s="18">
        <v>13</v>
      </c>
      <c r="O106" s="18">
        <v>805</v>
      </c>
      <c r="P106" s="18"/>
      <c r="Q106" s="18"/>
      <c r="R106" s="18"/>
    </row>
    <row r="107" spans="1:18" ht="13.5" hidden="1">
      <c r="A107" s="19" t="s">
        <v>182</v>
      </c>
      <c r="B107" s="17">
        <v>62</v>
      </c>
      <c r="C107" s="15">
        <v>560</v>
      </c>
      <c r="D107" s="15"/>
      <c r="E107" s="15"/>
      <c r="F107" s="18">
        <v>31</v>
      </c>
      <c r="G107" s="18">
        <v>66</v>
      </c>
      <c r="H107" s="18">
        <v>13</v>
      </c>
      <c r="I107" s="18">
        <v>92</v>
      </c>
      <c r="J107" s="18">
        <v>7</v>
      </c>
      <c r="K107" s="18">
        <v>100</v>
      </c>
      <c r="L107" s="18">
        <v>8</v>
      </c>
      <c r="M107" s="18">
        <v>186</v>
      </c>
      <c r="N107" s="18">
        <v>3</v>
      </c>
      <c r="O107" s="18">
        <v>116</v>
      </c>
      <c r="P107" s="18"/>
      <c r="Q107" s="18"/>
      <c r="R107" s="18"/>
    </row>
    <row r="108" spans="1:18" ht="13.5" hidden="1">
      <c r="A108" s="19" t="s">
        <v>183</v>
      </c>
      <c r="B108" s="17">
        <v>76</v>
      </c>
      <c r="C108" s="15">
        <v>198</v>
      </c>
      <c r="D108" s="15"/>
      <c r="E108" s="15"/>
      <c r="F108" s="18">
        <v>72</v>
      </c>
      <c r="G108" s="18">
        <v>96</v>
      </c>
      <c r="H108" s="18">
        <v>1</v>
      </c>
      <c r="I108" s="18">
        <v>5</v>
      </c>
      <c r="J108" s="18">
        <v>2</v>
      </c>
      <c r="K108" s="18">
        <v>24</v>
      </c>
      <c r="L108" s="23" t="s">
        <v>174</v>
      </c>
      <c r="M108" s="23" t="s">
        <v>174</v>
      </c>
      <c r="N108" s="18">
        <v>1</v>
      </c>
      <c r="O108" s="18">
        <v>73</v>
      </c>
      <c r="P108" s="18"/>
      <c r="Q108" s="18"/>
      <c r="R108" s="18"/>
    </row>
    <row r="109" spans="1:18" ht="13.5" hidden="1">
      <c r="A109" s="19" t="s">
        <v>184</v>
      </c>
      <c r="B109" s="17">
        <v>748</v>
      </c>
      <c r="C109" s="15">
        <v>4056</v>
      </c>
      <c r="D109" s="15"/>
      <c r="E109" s="15"/>
      <c r="F109" s="18">
        <v>564</v>
      </c>
      <c r="G109" s="15">
        <v>969</v>
      </c>
      <c r="H109" s="18">
        <v>98</v>
      </c>
      <c r="I109" s="18">
        <v>619</v>
      </c>
      <c r="J109" s="18">
        <v>48</v>
      </c>
      <c r="K109" s="18">
        <v>663</v>
      </c>
      <c r="L109" s="18">
        <v>17</v>
      </c>
      <c r="M109" s="18">
        <v>417</v>
      </c>
      <c r="N109" s="18">
        <v>21</v>
      </c>
      <c r="O109" s="15">
        <v>1388</v>
      </c>
      <c r="P109" s="15"/>
      <c r="Q109" s="15"/>
      <c r="R109" s="15"/>
    </row>
    <row r="110" spans="1:18" ht="13.5" hidden="1">
      <c r="A110" s="73" t="s">
        <v>102</v>
      </c>
      <c r="B110" s="40" t="s">
        <v>186</v>
      </c>
      <c r="C110" s="40" t="s">
        <v>186</v>
      </c>
      <c r="D110" s="40"/>
      <c r="E110" s="40"/>
      <c r="F110" s="23" t="s">
        <v>174</v>
      </c>
      <c r="G110" s="23" t="s">
        <v>174</v>
      </c>
      <c r="H110" s="23" t="s">
        <v>174</v>
      </c>
      <c r="I110" s="23" t="s">
        <v>174</v>
      </c>
      <c r="J110" s="23" t="s">
        <v>174</v>
      </c>
      <c r="K110" s="23" t="s">
        <v>174</v>
      </c>
      <c r="L110" s="23" t="s">
        <v>174</v>
      </c>
      <c r="M110" s="23" t="s">
        <v>174</v>
      </c>
      <c r="N110" s="23" t="s">
        <v>174</v>
      </c>
      <c r="O110" s="23" t="s">
        <v>174</v>
      </c>
      <c r="P110" s="23"/>
      <c r="Q110" s="23"/>
      <c r="R110" s="23"/>
    </row>
    <row r="111" spans="1:18" ht="13.5" hidden="1">
      <c r="A111" s="60"/>
      <c r="B111" s="79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</row>
    <row r="112" spans="1:12" ht="16.5" customHeight="1" hidden="1">
      <c r="A112" s="176" t="s">
        <v>210</v>
      </c>
      <c r="B112" s="176"/>
      <c r="C112" s="176"/>
      <c r="D112" s="176"/>
      <c r="E112" s="176"/>
      <c r="F112" s="176"/>
      <c r="G112" s="176"/>
      <c r="H112" s="176"/>
      <c r="I112" s="176"/>
      <c r="J112" s="176"/>
      <c r="K112" s="176"/>
      <c r="L112" s="176"/>
    </row>
    <row r="113" ht="15" customHeight="1" hidden="1"/>
    <row r="114" spans="1:18" ht="14.25">
      <c r="A114" s="89"/>
      <c r="B114" s="89"/>
      <c r="C114" s="89"/>
      <c r="D114" s="89"/>
      <c r="E114" s="89"/>
      <c r="F114" s="89"/>
      <c r="G114" s="77"/>
      <c r="H114" s="16"/>
      <c r="I114" s="78"/>
      <c r="J114" s="78"/>
      <c r="K114" s="78"/>
      <c r="L114" s="78"/>
      <c r="M114" s="78"/>
      <c r="N114" s="78"/>
      <c r="O114" s="77"/>
      <c r="P114" s="77"/>
      <c r="Q114" s="77"/>
      <c r="R114" s="77"/>
    </row>
    <row r="115" spans="1:18" ht="14.25">
      <c r="A115" s="89" t="s">
        <v>379</v>
      </c>
      <c r="B115" s="89"/>
      <c r="C115" s="89"/>
      <c r="D115" s="89"/>
      <c r="E115" s="89"/>
      <c r="F115" s="89"/>
      <c r="G115" s="77"/>
      <c r="H115" s="16"/>
      <c r="I115" s="78"/>
      <c r="J115" s="78"/>
      <c r="K115" s="78"/>
      <c r="L115" s="78"/>
      <c r="M115" s="78"/>
      <c r="N115" s="78"/>
      <c r="O115" s="77"/>
      <c r="P115" s="77"/>
      <c r="Q115" s="77"/>
      <c r="R115" s="77"/>
    </row>
    <row r="116" spans="1:18" ht="13.5">
      <c r="A116" s="16" t="s">
        <v>12</v>
      </c>
      <c r="B116" s="78"/>
      <c r="C116" s="78"/>
      <c r="D116" s="78"/>
      <c r="E116" s="78"/>
      <c r="F116" s="77"/>
      <c r="G116" s="78"/>
      <c r="H116" s="78"/>
      <c r="I116" s="77"/>
      <c r="J116" s="16"/>
      <c r="K116" s="78"/>
      <c r="L116" s="78"/>
      <c r="M116" s="78"/>
      <c r="N116" s="78"/>
      <c r="O116" s="78"/>
      <c r="P116" s="78"/>
      <c r="Q116" s="175" t="s">
        <v>157</v>
      </c>
      <c r="R116" s="175"/>
    </row>
    <row r="117" spans="1:18" ht="13.5" customHeight="1">
      <c r="A117" s="177" t="s">
        <v>3</v>
      </c>
      <c r="B117" s="9" t="s">
        <v>13</v>
      </c>
      <c r="C117" s="10"/>
      <c r="D117" s="179" t="s">
        <v>13</v>
      </c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47" t="s">
        <v>388</v>
      </c>
      <c r="Q117" s="170" t="s">
        <v>386</v>
      </c>
      <c r="R117" s="171"/>
    </row>
    <row r="118" spans="1:18" ht="13.5">
      <c r="A118" s="177"/>
      <c r="B118" s="174" t="s">
        <v>14</v>
      </c>
      <c r="C118" s="174"/>
      <c r="D118" s="174" t="s">
        <v>14</v>
      </c>
      <c r="E118" s="174"/>
      <c r="F118" s="174" t="s">
        <v>158</v>
      </c>
      <c r="G118" s="174"/>
      <c r="H118" s="174" t="s">
        <v>159</v>
      </c>
      <c r="I118" s="174"/>
      <c r="J118" s="174" t="s">
        <v>160</v>
      </c>
      <c r="K118" s="174"/>
      <c r="L118" s="174" t="s">
        <v>161</v>
      </c>
      <c r="M118" s="174"/>
      <c r="N118" s="174" t="s">
        <v>162</v>
      </c>
      <c r="O118" s="174"/>
      <c r="P118" s="146" t="s">
        <v>389</v>
      </c>
      <c r="Q118" s="172"/>
      <c r="R118" s="173"/>
    </row>
    <row r="119" spans="1:18" ht="13.5">
      <c r="A119" s="177"/>
      <c r="B119" s="7" t="s">
        <v>1</v>
      </c>
      <c r="C119" s="7" t="s">
        <v>2</v>
      </c>
      <c r="D119" s="7" t="s">
        <v>1</v>
      </c>
      <c r="E119" s="7" t="s">
        <v>2</v>
      </c>
      <c r="F119" s="7" t="s">
        <v>1</v>
      </c>
      <c r="G119" s="7" t="s">
        <v>2</v>
      </c>
      <c r="H119" s="7" t="s">
        <v>1</v>
      </c>
      <c r="I119" s="7" t="s">
        <v>2</v>
      </c>
      <c r="J119" s="7" t="s">
        <v>1</v>
      </c>
      <c r="K119" s="7" t="s">
        <v>2</v>
      </c>
      <c r="L119" s="7" t="s">
        <v>1</v>
      </c>
      <c r="M119" s="7" t="s">
        <v>2</v>
      </c>
      <c r="N119" s="7" t="s">
        <v>1</v>
      </c>
      <c r="O119" s="7" t="s">
        <v>2</v>
      </c>
      <c r="P119" s="7" t="s">
        <v>387</v>
      </c>
      <c r="Q119" s="7" t="s">
        <v>1</v>
      </c>
      <c r="R119" s="6" t="s">
        <v>2</v>
      </c>
    </row>
    <row r="120" spans="1:18" ht="13.5">
      <c r="A120" s="8"/>
      <c r="B120" s="9"/>
      <c r="C120" s="10"/>
      <c r="D120" s="9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 ht="13.5">
      <c r="A121" s="41" t="s">
        <v>208</v>
      </c>
      <c r="B121" s="37">
        <v>2626</v>
      </c>
      <c r="C121" s="35">
        <v>18913</v>
      </c>
      <c r="D121" s="37">
        <v>2626</v>
      </c>
      <c r="E121" s="35">
        <v>18913</v>
      </c>
      <c r="F121" s="35">
        <v>1785</v>
      </c>
      <c r="G121" s="35">
        <v>3568</v>
      </c>
      <c r="H121" s="34">
        <v>431</v>
      </c>
      <c r="I121" s="35">
        <v>2833</v>
      </c>
      <c r="J121" s="34">
        <v>232</v>
      </c>
      <c r="K121" s="35">
        <v>3064</v>
      </c>
      <c r="L121" s="34">
        <v>76</v>
      </c>
      <c r="M121" s="35">
        <v>1809</v>
      </c>
      <c r="N121" s="34">
        <v>96</v>
      </c>
      <c r="O121" s="35">
        <v>7639</v>
      </c>
      <c r="P121" s="35">
        <v>6</v>
      </c>
      <c r="Q121" s="34">
        <v>164</v>
      </c>
      <c r="R121" s="35">
        <v>2689</v>
      </c>
    </row>
    <row r="122" spans="1:18" ht="13.5">
      <c r="A122" s="19"/>
      <c r="B122" s="17"/>
      <c r="C122" s="15"/>
      <c r="D122" s="17"/>
      <c r="E122" s="15"/>
      <c r="F122" s="15"/>
      <c r="G122" s="15"/>
      <c r="H122" s="18"/>
      <c r="I122" s="15"/>
      <c r="J122" s="18"/>
      <c r="K122" s="15"/>
      <c r="L122" s="18"/>
      <c r="M122" s="15"/>
      <c r="N122" s="18"/>
      <c r="O122" s="15"/>
      <c r="P122" s="15"/>
      <c r="Q122" s="18"/>
      <c r="R122" s="15"/>
    </row>
    <row r="123" spans="1:18" ht="13.5">
      <c r="A123" s="19" t="s">
        <v>163</v>
      </c>
      <c r="B123" s="20">
        <v>16</v>
      </c>
      <c r="C123" s="18">
        <v>399</v>
      </c>
      <c r="D123" s="20">
        <v>16</v>
      </c>
      <c r="E123" s="18">
        <v>399</v>
      </c>
      <c r="F123" s="18">
        <v>5</v>
      </c>
      <c r="G123" s="18">
        <v>15</v>
      </c>
      <c r="H123" s="18">
        <v>5</v>
      </c>
      <c r="I123" s="18">
        <v>36</v>
      </c>
      <c r="J123" s="18">
        <v>1</v>
      </c>
      <c r="K123" s="18">
        <v>10</v>
      </c>
      <c r="L123" s="18">
        <v>2</v>
      </c>
      <c r="M123" s="18">
        <v>44</v>
      </c>
      <c r="N123" s="18">
        <v>3</v>
      </c>
      <c r="O123" s="18">
        <v>294</v>
      </c>
      <c r="P123" s="148" t="s">
        <v>376</v>
      </c>
      <c r="Q123" s="18">
        <v>2</v>
      </c>
      <c r="R123" s="18">
        <v>2</v>
      </c>
    </row>
    <row r="124" spans="1:18" ht="13.5">
      <c r="A124" s="19" t="s">
        <v>164</v>
      </c>
      <c r="B124" s="20">
        <v>3</v>
      </c>
      <c r="C124" s="18">
        <v>36</v>
      </c>
      <c r="D124" s="20">
        <v>3</v>
      </c>
      <c r="E124" s="18">
        <v>36</v>
      </c>
      <c r="F124" s="18">
        <v>1</v>
      </c>
      <c r="G124" s="18">
        <v>1</v>
      </c>
      <c r="H124" s="23" t="s">
        <v>165</v>
      </c>
      <c r="I124" s="23" t="s">
        <v>165</v>
      </c>
      <c r="J124" s="18">
        <v>1</v>
      </c>
      <c r="K124" s="18">
        <v>11</v>
      </c>
      <c r="L124" s="18">
        <v>1</v>
      </c>
      <c r="M124" s="18">
        <v>24</v>
      </c>
      <c r="N124" s="23" t="s">
        <v>165</v>
      </c>
      <c r="O124" s="23" t="s">
        <v>165</v>
      </c>
      <c r="P124" s="148" t="s">
        <v>376</v>
      </c>
      <c r="Q124" s="23" t="s">
        <v>165</v>
      </c>
      <c r="R124" s="23" t="s">
        <v>165</v>
      </c>
    </row>
    <row r="125" spans="1:18" ht="13.5">
      <c r="A125" s="19" t="s">
        <v>166</v>
      </c>
      <c r="B125" s="20">
        <v>225</v>
      </c>
      <c r="C125" s="15">
        <v>2522</v>
      </c>
      <c r="D125" s="20">
        <v>225</v>
      </c>
      <c r="E125" s="15">
        <v>2522</v>
      </c>
      <c r="F125" s="18">
        <v>85</v>
      </c>
      <c r="G125" s="18">
        <v>212</v>
      </c>
      <c r="H125" s="18">
        <v>63</v>
      </c>
      <c r="I125" s="18">
        <v>441</v>
      </c>
      <c r="J125" s="18">
        <v>46</v>
      </c>
      <c r="K125" s="18">
        <v>597</v>
      </c>
      <c r="L125" s="18">
        <v>16</v>
      </c>
      <c r="M125" s="18">
        <v>379</v>
      </c>
      <c r="N125" s="18">
        <v>15</v>
      </c>
      <c r="O125" s="15">
        <v>893</v>
      </c>
      <c r="P125" s="148" t="s">
        <v>376</v>
      </c>
      <c r="Q125" s="23" t="s">
        <v>165</v>
      </c>
      <c r="R125" s="23" t="s">
        <v>165</v>
      </c>
    </row>
    <row r="126" spans="1:18" ht="13.5">
      <c r="A126" s="19" t="s">
        <v>167</v>
      </c>
      <c r="B126" s="20">
        <v>181</v>
      </c>
      <c r="C126" s="15">
        <v>5138</v>
      </c>
      <c r="D126" s="20">
        <v>181</v>
      </c>
      <c r="E126" s="15">
        <v>5138</v>
      </c>
      <c r="F126" s="18">
        <v>60</v>
      </c>
      <c r="G126" s="18">
        <v>142</v>
      </c>
      <c r="H126" s="18">
        <v>36</v>
      </c>
      <c r="I126" s="18">
        <v>246</v>
      </c>
      <c r="J126" s="18">
        <v>39</v>
      </c>
      <c r="K126" s="18">
        <v>521</v>
      </c>
      <c r="L126" s="18">
        <v>15</v>
      </c>
      <c r="M126" s="18">
        <v>349</v>
      </c>
      <c r="N126" s="18">
        <v>31</v>
      </c>
      <c r="O126" s="15">
        <v>3880</v>
      </c>
      <c r="P126" s="148" t="s">
        <v>376</v>
      </c>
      <c r="Q126" s="23" t="s">
        <v>165</v>
      </c>
      <c r="R126" s="23" t="s">
        <v>165</v>
      </c>
    </row>
    <row r="127" spans="1:18" ht="13.5">
      <c r="A127" s="19" t="s">
        <v>168</v>
      </c>
      <c r="B127" s="20">
        <v>3</v>
      </c>
      <c r="C127" s="18">
        <v>108</v>
      </c>
      <c r="D127" s="20">
        <v>3</v>
      </c>
      <c r="E127" s="18">
        <v>108</v>
      </c>
      <c r="F127" s="23" t="s">
        <v>165</v>
      </c>
      <c r="G127" s="23" t="s">
        <v>165</v>
      </c>
      <c r="H127" s="23" t="s">
        <v>165</v>
      </c>
      <c r="I127" s="23" t="s">
        <v>165</v>
      </c>
      <c r="J127" s="23" t="s">
        <v>165</v>
      </c>
      <c r="K127" s="23" t="s">
        <v>165</v>
      </c>
      <c r="L127" s="18">
        <v>1</v>
      </c>
      <c r="M127" s="18">
        <v>29</v>
      </c>
      <c r="N127" s="18">
        <v>2</v>
      </c>
      <c r="O127" s="18">
        <v>79</v>
      </c>
      <c r="P127" s="148" t="s">
        <v>376</v>
      </c>
      <c r="Q127" s="18">
        <v>2</v>
      </c>
      <c r="R127" s="18">
        <v>34</v>
      </c>
    </row>
    <row r="128" spans="1:18" ht="13.5">
      <c r="A128" s="19" t="s">
        <v>169</v>
      </c>
      <c r="B128" s="20">
        <v>75</v>
      </c>
      <c r="C128" s="15">
        <v>1023</v>
      </c>
      <c r="D128" s="20">
        <v>75</v>
      </c>
      <c r="E128" s="15">
        <v>1023</v>
      </c>
      <c r="F128" s="18">
        <v>22</v>
      </c>
      <c r="G128" s="18">
        <v>61</v>
      </c>
      <c r="H128" s="18">
        <v>13</v>
      </c>
      <c r="I128" s="18">
        <v>82</v>
      </c>
      <c r="J128" s="18">
        <v>25</v>
      </c>
      <c r="K128" s="18">
        <v>339</v>
      </c>
      <c r="L128" s="18">
        <v>7</v>
      </c>
      <c r="M128" s="18">
        <v>170</v>
      </c>
      <c r="N128" s="18">
        <v>8</v>
      </c>
      <c r="O128" s="18">
        <v>371</v>
      </c>
      <c r="P128" s="148" t="s">
        <v>376</v>
      </c>
      <c r="Q128" s="18">
        <v>15</v>
      </c>
      <c r="R128" s="18">
        <v>166</v>
      </c>
    </row>
    <row r="129" spans="1:18" ht="13.5">
      <c r="A129" s="19" t="s">
        <v>170</v>
      </c>
      <c r="B129" s="17">
        <v>1253</v>
      </c>
      <c r="C129" s="15">
        <v>5214</v>
      </c>
      <c r="D129" s="17">
        <v>1253</v>
      </c>
      <c r="E129" s="15">
        <v>5214</v>
      </c>
      <c r="F129" s="15">
        <v>953</v>
      </c>
      <c r="G129" s="15">
        <v>1975</v>
      </c>
      <c r="H129" s="18">
        <v>203</v>
      </c>
      <c r="I129" s="15">
        <v>1294</v>
      </c>
      <c r="J129" s="18">
        <v>69</v>
      </c>
      <c r="K129" s="15">
        <v>870</v>
      </c>
      <c r="L129" s="18">
        <v>14</v>
      </c>
      <c r="M129" s="18">
        <v>331</v>
      </c>
      <c r="N129" s="18">
        <v>13</v>
      </c>
      <c r="O129" s="18">
        <v>744</v>
      </c>
      <c r="P129" s="149">
        <v>1</v>
      </c>
      <c r="Q129" s="18">
        <v>2</v>
      </c>
      <c r="R129" s="18">
        <v>4</v>
      </c>
    </row>
    <row r="130" spans="1:18" ht="13.5">
      <c r="A130" s="19" t="s">
        <v>171</v>
      </c>
      <c r="B130" s="20">
        <v>65</v>
      </c>
      <c r="C130" s="18">
        <v>429</v>
      </c>
      <c r="D130" s="20">
        <v>65</v>
      </c>
      <c r="E130" s="18">
        <v>429</v>
      </c>
      <c r="F130" s="18">
        <v>36</v>
      </c>
      <c r="G130" s="18">
        <v>85</v>
      </c>
      <c r="H130" s="18">
        <v>11</v>
      </c>
      <c r="I130" s="18">
        <v>83</v>
      </c>
      <c r="J130" s="18">
        <v>7</v>
      </c>
      <c r="K130" s="18">
        <v>100</v>
      </c>
      <c r="L130" s="18">
        <v>5</v>
      </c>
      <c r="M130" s="18">
        <v>127</v>
      </c>
      <c r="N130" s="18">
        <v>1</v>
      </c>
      <c r="O130" s="18">
        <v>34</v>
      </c>
      <c r="P130" s="149">
        <v>5</v>
      </c>
      <c r="Q130" s="23" t="s">
        <v>165</v>
      </c>
      <c r="R130" s="23" t="s">
        <v>165</v>
      </c>
    </row>
    <row r="131" spans="1:18" ht="13.5">
      <c r="A131" s="19" t="s">
        <v>172</v>
      </c>
      <c r="B131" s="20">
        <v>87</v>
      </c>
      <c r="C131" s="18">
        <v>142</v>
      </c>
      <c r="D131" s="20">
        <v>87</v>
      </c>
      <c r="E131" s="18">
        <v>142</v>
      </c>
      <c r="F131" s="18">
        <v>84</v>
      </c>
      <c r="G131" s="18">
        <v>121</v>
      </c>
      <c r="H131" s="18">
        <v>3</v>
      </c>
      <c r="I131" s="18">
        <v>21</v>
      </c>
      <c r="J131" s="23" t="s">
        <v>165</v>
      </c>
      <c r="K131" s="23" t="s">
        <v>165</v>
      </c>
      <c r="L131" s="23" t="s">
        <v>165</v>
      </c>
      <c r="M131" s="23" t="s">
        <v>165</v>
      </c>
      <c r="N131" s="23" t="s">
        <v>165</v>
      </c>
      <c r="O131" s="23" t="s">
        <v>165</v>
      </c>
      <c r="P131" s="148" t="s">
        <v>376</v>
      </c>
      <c r="Q131" s="18">
        <v>2</v>
      </c>
      <c r="R131" s="18">
        <v>5</v>
      </c>
    </row>
    <row r="132" spans="1:18" ht="13.5">
      <c r="A132" s="19" t="s">
        <v>173</v>
      </c>
      <c r="B132" s="20">
        <v>718</v>
      </c>
      <c r="C132" s="15">
        <v>3902</v>
      </c>
      <c r="D132" s="20">
        <v>718</v>
      </c>
      <c r="E132" s="15">
        <v>3902</v>
      </c>
      <c r="F132" s="18">
        <v>539</v>
      </c>
      <c r="G132" s="15">
        <v>956</v>
      </c>
      <c r="H132" s="18">
        <v>97</v>
      </c>
      <c r="I132" s="18">
        <v>630</v>
      </c>
      <c r="J132" s="18">
        <v>44</v>
      </c>
      <c r="K132" s="18">
        <v>616</v>
      </c>
      <c r="L132" s="18">
        <v>15</v>
      </c>
      <c r="M132" s="18">
        <v>356</v>
      </c>
      <c r="N132" s="18">
        <v>23</v>
      </c>
      <c r="O132" s="15">
        <v>1344</v>
      </c>
      <c r="P132" s="148" t="s">
        <v>376</v>
      </c>
      <c r="Q132" s="18">
        <v>97</v>
      </c>
      <c r="R132" s="15">
        <v>1651</v>
      </c>
    </row>
    <row r="133" spans="1:18" ht="13.5">
      <c r="A133" s="73" t="s">
        <v>102</v>
      </c>
      <c r="B133" s="23" t="s">
        <v>165</v>
      </c>
      <c r="C133" s="23" t="s">
        <v>165</v>
      </c>
      <c r="D133" s="23" t="s">
        <v>165</v>
      </c>
      <c r="E133" s="23" t="s">
        <v>165</v>
      </c>
      <c r="F133" s="23" t="s">
        <v>165</v>
      </c>
      <c r="G133" s="23" t="s">
        <v>165</v>
      </c>
      <c r="H133" s="23" t="s">
        <v>165</v>
      </c>
      <c r="I133" s="23" t="s">
        <v>165</v>
      </c>
      <c r="J133" s="23" t="s">
        <v>165</v>
      </c>
      <c r="K133" s="23" t="s">
        <v>165</v>
      </c>
      <c r="L133" s="23" t="s">
        <v>165</v>
      </c>
      <c r="M133" s="23" t="s">
        <v>165</v>
      </c>
      <c r="N133" s="23" t="s">
        <v>165</v>
      </c>
      <c r="O133" s="23" t="s">
        <v>165</v>
      </c>
      <c r="P133" s="148" t="s">
        <v>376</v>
      </c>
      <c r="Q133" s="18">
        <v>44</v>
      </c>
      <c r="R133" s="18">
        <v>827</v>
      </c>
    </row>
    <row r="134" spans="1:18" ht="13.5">
      <c r="A134" s="60"/>
      <c r="B134" s="79"/>
      <c r="C134" s="28"/>
      <c r="D134" s="79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7"/>
      <c r="R134" s="27"/>
    </row>
    <row r="135" spans="1:18" ht="13.5">
      <c r="A135" s="90" t="s">
        <v>209</v>
      </c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22"/>
      <c r="P135" s="22"/>
      <c r="Q135" s="22"/>
      <c r="R135" s="22"/>
    </row>
    <row r="136" spans="1:18" ht="13.5">
      <c r="A136" s="91"/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22"/>
      <c r="P136" s="22"/>
      <c r="Q136" s="22"/>
      <c r="R136" s="22"/>
    </row>
    <row r="137" spans="1:18" ht="13.5">
      <c r="A137" s="91"/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22"/>
      <c r="P137" s="22"/>
      <c r="Q137" s="22"/>
      <c r="R137" s="22"/>
    </row>
    <row r="138" spans="1:18" ht="13.5">
      <c r="A138" s="91"/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22"/>
      <c r="P138" s="22"/>
      <c r="Q138" s="22"/>
      <c r="R138" s="22"/>
    </row>
    <row r="140" spans="1:18" ht="14.25" hidden="1">
      <c r="A140" s="100" t="s">
        <v>380</v>
      </c>
      <c r="B140" s="89"/>
      <c r="C140" s="89"/>
      <c r="D140" s="89"/>
      <c r="E140" s="89"/>
      <c r="F140" s="89"/>
      <c r="G140" s="77"/>
      <c r="H140" s="16"/>
      <c r="I140" s="78"/>
      <c r="J140" s="78"/>
      <c r="K140" s="78"/>
      <c r="L140" s="78"/>
      <c r="M140" s="78"/>
      <c r="N140" s="78"/>
      <c r="O140" s="77"/>
      <c r="P140" s="77"/>
      <c r="Q140" s="77"/>
      <c r="R140" s="77"/>
    </row>
    <row r="141" spans="1:18" ht="13.5" customHeight="1" hidden="1">
      <c r="A141" s="16" t="s">
        <v>12</v>
      </c>
      <c r="B141" s="78"/>
      <c r="C141" s="78"/>
      <c r="D141" s="78"/>
      <c r="E141" s="78"/>
      <c r="F141" s="77"/>
      <c r="G141" s="78"/>
      <c r="H141" s="78"/>
      <c r="I141" s="77"/>
      <c r="J141" s="16"/>
      <c r="K141" s="78"/>
      <c r="L141" s="78"/>
      <c r="M141" s="78"/>
      <c r="N141" s="78"/>
      <c r="O141" s="78"/>
      <c r="P141" s="78"/>
      <c r="Q141" s="78"/>
      <c r="R141" s="78"/>
    </row>
    <row r="142" spans="1:18" ht="13.5" customHeight="1" hidden="1">
      <c r="A142" s="177" t="s">
        <v>3</v>
      </c>
      <c r="B142" s="178" t="s">
        <v>13</v>
      </c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7"/>
      <c r="P142" s="10"/>
      <c r="Q142" s="10"/>
      <c r="R142" s="10"/>
    </row>
    <row r="143" spans="1:18" ht="13.5" customHeight="1" hidden="1">
      <c r="A143" s="177"/>
      <c r="B143" s="174" t="s">
        <v>14</v>
      </c>
      <c r="C143" s="174"/>
      <c r="D143" s="174" t="s">
        <v>14</v>
      </c>
      <c r="E143" s="174"/>
      <c r="F143" s="174" t="s">
        <v>286</v>
      </c>
      <c r="G143" s="174"/>
      <c r="H143" s="174" t="s">
        <v>159</v>
      </c>
      <c r="I143" s="174"/>
      <c r="J143" s="174" t="s">
        <v>160</v>
      </c>
      <c r="K143" s="174"/>
      <c r="L143" s="174" t="s">
        <v>161</v>
      </c>
      <c r="M143" s="174"/>
      <c r="N143" s="174" t="s">
        <v>162</v>
      </c>
      <c r="O143" s="174"/>
      <c r="P143" s="143"/>
      <c r="Q143" s="143"/>
      <c r="R143" s="143"/>
    </row>
    <row r="144" spans="1:18" ht="13.5" hidden="1">
      <c r="A144" s="177"/>
      <c r="B144" s="7" t="s">
        <v>1</v>
      </c>
      <c r="C144" s="7" t="s">
        <v>2</v>
      </c>
      <c r="D144" s="7" t="s">
        <v>1</v>
      </c>
      <c r="E144" s="7" t="s">
        <v>2</v>
      </c>
      <c r="F144" s="7" t="s">
        <v>1</v>
      </c>
      <c r="G144" s="7" t="s">
        <v>2</v>
      </c>
      <c r="H144" s="7" t="s">
        <v>1</v>
      </c>
      <c r="I144" s="7" t="s">
        <v>2</v>
      </c>
      <c r="J144" s="7" t="s">
        <v>1</v>
      </c>
      <c r="K144" s="7" t="s">
        <v>2</v>
      </c>
      <c r="L144" s="7" t="s">
        <v>1</v>
      </c>
      <c r="M144" s="7" t="s">
        <v>2</v>
      </c>
      <c r="N144" s="7" t="s">
        <v>1</v>
      </c>
      <c r="O144" s="7" t="s">
        <v>2</v>
      </c>
      <c r="P144" s="7"/>
      <c r="Q144" s="7"/>
      <c r="R144" s="7"/>
    </row>
    <row r="145" spans="1:18" ht="13.5" hidden="1">
      <c r="A145" s="8"/>
      <c r="B145" s="9"/>
      <c r="C145" s="10"/>
      <c r="D145" s="9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ht="13.5" hidden="1">
      <c r="A146" s="41" t="s">
        <v>208</v>
      </c>
      <c r="B146" s="37">
        <v>2438</v>
      </c>
      <c r="C146" s="35">
        <v>16902</v>
      </c>
      <c r="D146" s="37">
        <v>2438</v>
      </c>
      <c r="E146" s="35">
        <v>16902</v>
      </c>
      <c r="F146" s="35">
        <v>1807</v>
      </c>
      <c r="G146" s="35">
        <v>4281</v>
      </c>
      <c r="H146" s="34">
        <v>306</v>
      </c>
      <c r="I146" s="35">
        <v>2489</v>
      </c>
      <c r="J146" s="34">
        <v>196</v>
      </c>
      <c r="K146" s="35">
        <v>2874</v>
      </c>
      <c r="L146" s="34">
        <v>60</v>
      </c>
      <c r="M146" s="35">
        <v>1570</v>
      </c>
      <c r="N146" s="34">
        <v>69</v>
      </c>
      <c r="O146" s="35">
        <v>5688</v>
      </c>
      <c r="P146" s="35"/>
      <c r="Q146" s="35"/>
      <c r="R146" s="35"/>
    </row>
    <row r="147" spans="1:18" ht="13.5" hidden="1">
      <c r="A147" s="19"/>
      <c r="B147" s="17"/>
      <c r="C147" s="15"/>
      <c r="D147" s="17"/>
      <c r="E147" s="15"/>
      <c r="F147" s="15"/>
      <c r="G147" s="15"/>
      <c r="H147" s="18"/>
      <c r="I147" s="15"/>
      <c r="J147" s="18"/>
      <c r="K147" s="15"/>
      <c r="L147" s="18"/>
      <c r="M147" s="15"/>
      <c r="N147" s="18"/>
      <c r="O147" s="15"/>
      <c r="P147" s="15"/>
      <c r="Q147" s="15"/>
      <c r="R147" s="15"/>
    </row>
    <row r="148" spans="1:18" ht="13.5" hidden="1">
      <c r="A148" s="19" t="s">
        <v>163</v>
      </c>
      <c r="B148" s="20">
        <v>10</v>
      </c>
      <c r="C148" s="18">
        <v>217</v>
      </c>
      <c r="D148" s="20">
        <v>10</v>
      </c>
      <c r="E148" s="18">
        <v>217</v>
      </c>
      <c r="F148" s="18">
        <v>5</v>
      </c>
      <c r="G148" s="18">
        <v>23</v>
      </c>
      <c r="H148" s="18">
        <v>1</v>
      </c>
      <c r="I148" s="18">
        <v>7</v>
      </c>
      <c r="J148" s="23" t="s">
        <v>165</v>
      </c>
      <c r="K148" s="23" t="s">
        <v>165</v>
      </c>
      <c r="L148" s="18">
        <v>1</v>
      </c>
      <c r="M148" s="18">
        <v>22</v>
      </c>
      <c r="N148" s="18">
        <v>3</v>
      </c>
      <c r="O148" s="18">
        <v>165</v>
      </c>
      <c r="P148" s="18"/>
      <c r="Q148" s="18"/>
      <c r="R148" s="18"/>
    </row>
    <row r="149" spans="1:18" ht="13.5" hidden="1">
      <c r="A149" s="19" t="s">
        <v>164</v>
      </c>
      <c r="B149" s="20">
        <v>3</v>
      </c>
      <c r="C149" s="18">
        <v>31</v>
      </c>
      <c r="D149" s="20">
        <v>3</v>
      </c>
      <c r="E149" s="18">
        <v>31</v>
      </c>
      <c r="F149" s="18">
        <v>1</v>
      </c>
      <c r="G149" s="18">
        <v>2</v>
      </c>
      <c r="H149" s="18">
        <v>1</v>
      </c>
      <c r="I149" s="18">
        <v>8</v>
      </c>
      <c r="J149" s="18">
        <v>1</v>
      </c>
      <c r="K149" s="18">
        <v>21</v>
      </c>
      <c r="L149" s="23" t="s">
        <v>165</v>
      </c>
      <c r="M149" s="23" t="s">
        <v>165</v>
      </c>
      <c r="N149" s="23" t="s">
        <v>165</v>
      </c>
      <c r="O149" s="23" t="s">
        <v>165</v>
      </c>
      <c r="P149" s="23"/>
      <c r="Q149" s="23"/>
      <c r="R149" s="23"/>
    </row>
    <row r="150" spans="1:18" ht="13.5" hidden="1">
      <c r="A150" s="19" t="s">
        <v>166</v>
      </c>
      <c r="B150" s="20">
        <v>219</v>
      </c>
      <c r="C150" s="15">
        <v>2207</v>
      </c>
      <c r="D150" s="20">
        <v>219</v>
      </c>
      <c r="E150" s="15">
        <v>2207</v>
      </c>
      <c r="F150" s="18">
        <v>114</v>
      </c>
      <c r="G150" s="18">
        <v>390</v>
      </c>
      <c r="H150" s="18">
        <v>49</v>
      </c>
      <c r="I150" s="18">
        <v>419</v>
      </c>
      <c r="J150" s="18">
        <v>39</v>
      </c>
      <c r="K150" s="18">
        <v>601</v>
      </c>
      <c r="L150" s="18">
        <v>8</v>
      </c>
      <c r="M150" s="18">
        <v>220</v>
      </c>
      <c r="N150" s="18">
        <v>9</v>
      </c>
      <c r="O150" s="15">
        <v>577</v>
      </c>
      <c r="P150" s="15"/>
      <c r="Q150" s="15"/>
      <c r="R150" s="15"/>
    </row>
    <row r="151" spans="1:18" ht="13.5" hidden="1">
      <c r="A151" s="19" t="s">
        <v>167</v>
      </c>
      <c r="B151" s="20">
        <v>160</v>
      </c>
      <c r="C151" s="15">
        <v>4149</v>
      </c>
      <c r="D151" s="20">
        <v>160</v>
      </c>
      <c r="E151" s="15">
        <v>4149</v>
      </c>
      <c r="F151" s="18">
        <v>70</v>
      </c>
      <c r="G151" s="18">
        <v>223</v>
      </c>
      <c r="H151" s="18">
        <v>24</v>
      </c>
      <c r="I151" s="18">
        <v>209</v>
      </c>
      <c r="J151" s="18">
        <v>31</v>
      </c>
      <c r="K151" s="18">
        <v>453</v>
      </c>
      <c r="L151" s="18">
        <v>12</v>
      </c>
      <c r="M151" s="18">
        <v>357</v>
      </c>
      <c r="N151" s="18">
        <v>23</v>
      </c>
      <c r="O151" s="15">
        <v>2907</v>
      </c>
      <c r="P151" s="15"/>
      <c r="Q151" s="15"/>
      <c r="R151" s="15"/>
    </row>
    <row r="152" spans="1:18" ht="13.5" hidden="1">
      <c r="A152" s="19" t="s">
        <v>168</v>
      </c>
      <c r="B152" s="20">
        <v>5</v>
      </c>
      <c r="C152" s="18">
        <v>102</v>
      </c>
      <c r="D152" s="20">
        <v>5</v>
      </c>
      <c r="E152" s="18">
        <v>102</v>
      </c>
      <c r="F152" s="23" t="s">
        <v>165</v>
      </c>
      <c r="G152" s="23" t="s">
        <v>165</v>
      </c>
      <c r="H152" s="18">
        <v>1</v>
      </c>
      <c r="I152" s="18">
        <v>7</v>
      </c>
      <c r="J152" s="18">
        <v>3</v>
      </c>
      <c r="K152" s="18">
        <v>55</v>
      </c>
      <c r="L152" s="23" t="s">
        <v>165</v>
      </c>
      <c r="M152" s="23" t="s">
        <v>165</v>
      </c>
      <c r="N152" s="18">
        <v>1</v>
      </c>
      <c r="O152" s="18">
        <v>40</v>
      </c>
      <c r="P152" s="18"/>
      <c r="Q152" s="18"/>
      <c r="R152" s="18"/>
    </row>
    <row r="153" spans="1:18" ht="13.5" hidden="1">
      <c r="A153" s="19" t="s">
        <v>169</v>
      </c>
      <c r="B153" s="20"/>
      <c r="C153" s="15"/>
      <c r="D153" s="20"/>
      <c r="E153" s="15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</row>
    <row r="154" spans="1:18" ht="13.5" hidden="1">
      <c r="A154" s="55" t="s">
        <v>231</v>
      </c>
      <c r="B154" s="20">
        <v>17</v>
      </c>
      <c r="C154" s="15">
        <v>133</v>
      </c>
      <c r="D154" s="20">
        <v>17</v>
      </c>
      <c r="E154" s="15">
        <v>133</v>
      </c>
      <c r="F154" s="18">
        <v>10</v>
      </c>
      <c r="G154" s="18">
        <v>23</v>
      </c>
      <c r="H154" s="18">
        <v>3</v>
      </c>
      <c r="I154" s="18">
        <v>19</v>
      </c>
      <c r="J154" s="18">
        <v>3</v>
      </c>
      <c r="K154" s="18">
        <v>50</v>
      </c>
      <c r="L154" s="23" t="s">
        <v>165</v>
      </c>
      <c r="M154" s="23" t="s">
        <v>165</v>
      </c>
      <c r="N154" s="18">
        <v>1</v>
      </c>
      <c r="O154" s="18">
        <v>41</v>
      </c>
      <c r="P154" s="18"/>
      <c r="Q154" s="18"/>
      <c r="R154" s="18"/>
    </row>
    <row r="155" spans="1:18" ht="13.5" hidden="1">
      <c r="A155" s="55" t="s">
        <v>232</v>
      </c>
      <c r="B155" s="20">
        <v>62</v>
      </c>
      <c r="C155" s="15">
        <v>886</v>
      </c>
      <c r="D155" s="20">
        <v>62</v>
      </c>
      <c r="E155" s="15">
        <v>886</v>
      </c>
      <c r="F155" s="18">
        <v>19</v>
      </c>
      <c r="G155" s="18">
        <v>50</v>
      </c>
      <c r="H155" s="18">
        <v>13</v>
      </c>
      <c r="I155" s="18">
        <v>112</v>
      </c>
      <c r="J155" s="18">
        <v>18</v>
      </c>
      <c r="K155" s="18">
        <v>278</v>
      </c>
      <c r="L155" s="18">
        <v>5</v>
      </c>
      <c r="M155" s="18">
        <v>127</v>
      </c>
      <c r="N155" s="18">
        <v>7</v>
      </c>
      <c r="O155" s="18">
        <v>319</v>
      </c>
      <c r="P155" s="18"/>
      <c r="Q155" s="18"/>
      <c r="R155" s="18"/>
    </row>
    <row r="156" spans="1:18" ht="13.5" hidden="1">
      <c r="A156" s="19" t="s">
        <v>170</v>
      </c>
      <c r="B156" s="17"/>
      <c r="C156" s="15"/>
      <c r="D156" s="17"/>
      <c r="E156" s="15"/>
      <c r="F156" s="15"/>
      <c r="G156" s="15"/>
      <c r="H156" s="18"/>
      <c r="I156" s="15"/>
      <c r="J156" s="18"/>
      <c r="K156" s="15"/>
      <c r="L156" s="18"/>
      <c r="M156" s="18"/>
      <c r="N156" s="18"/>
      <c r="O156" s="18"/>
      <c r="P156" s="18"/>
      <c r="Q156" s="18"/>
      <c r="R156" s="18"/>
    </row>
    <row r="157" spans="1:18" ht="13.5" hidden="1">
      <c r="A157" s="55" t="s">
        <v>233</v>
      </c>
      <c r="B157" s="17">
        <v>802</v>
      </c>
      <c r="C157" s="15">
        <v>3937</v>
      </c>
      <c r="D157" s="17">
        <v>802</v>
      </c>
      <c r="E157" s="15">
        <v>3937</v>
      </c>
      <c r="F157" s="15">
        <v>623</v>
      </c>
      <c r="G157" s="15">
        <v>1628</v>
      </c>
      <c r="H157" s="18">
        <v>109</v>
      </c>
      <c r="I157" s="15">
        <v>817</v>
      </c>
      <c r="J157" s="18">
        <v>49</v>
      </c>
      <c r="K157" s="15">
        <v>646</v>
      </c>
      <c r="L157" s="18">
        <v>15</v>
      </c>
      <c r="M157" s="18">
        <v>376</v>
      </c>
      <c r="N157" s="18">
        <v>6</v>
      </c>
      <c r="O157" s="18">
        <v>470</v>
      </c>
      <c r="P157" s="18"/>
      <c r="Q157" s="18"/>
      <c r="R157" s="18"/>
    </row>
    <row r="158" spans="1:18" ht="13.5" hidden="1">
      <c r="A158" s="19" t="s">
        <v>171</v>
      </c>
      <c r="B158" s="20">
        <v>58</v>
      </c>
      <c r="C158" s="18">
        <v>389</v>
      </c>
      <c r="D158" s="20">
        <v>58</v>
      </c>
      <c r="E158" s="18">
        <v>389</v>
      </c>
      <c r="F158" s="18">
        <v>36</v>
      </c>
      <c r="G158" s="18">
        <v>81</v>
      </c>
      <c r="H158" s="18">
        <v>7</v>
      </c>
      <c r="I158" s="18">
        <v>42</v>
      </c>
      <c r="J158" s="18">
        <v>10</v>
      </c>
      <c r="K158" s="18">
        <v>134</v>
      </c>
      <c r="L158" s="18">
        <v>4</v>
      </c>
      <c r="M158" s="18">
        <v>92</v>
      </c>
      <c r="N158" s="18">
        <v>1</v>
      </c>
      <c r="O158" s="18">
        <v>40</v>
      </c>
      <c r="P158" s="18"/>
      <c r="Q158" s="18"/>
      <c r="R158" s="18"/>
    </row>
    <row r="159" spans="1:18" ht="13.5" hidden="1">
      <c r="A159" s="19" t="s">
        <v>172</v>
      </c>
      <c r="B159" s="20">
        <v>132</v>
      </c>
      <c r="C159" s="18">
        <v>240</v>
      </c>
      <c r="D159" s="20">
        <v>132</v>
      </c>
      <c r="E159" s="18">
        <v>240</v>
      </c>
      <c r="F159" s="18">
        <v>128</v>
      </c>
      <c r="G159" s="18">
        <v>188</v>
      </c>
      <c r="H159" s="18">
        <v>2</v>
      </c>
      <c r="I159" s="18">
        <v>22</v>
      </c>
      <c r="J159" s="18">
        <v>2</v>
      </c>
      <c r="K159" s="18">
        <v>30</v>
      </c>
      <c r="L159" s="23" t="s">
        <v>165</v>
      </c>
      <c r="M159" s="23" t="s">
        <v>165</v>
      </c>
      <c r="N159" s="23" t="s">
        <v>165</v>
      </c>
      <c r="O159" s="23" t="s">
        <v>165</v>
      </c>
      <c r="P159" s="23"/>
      <c r="Q159" s="23"/>
      <c r="R159" s="23"/>
    </row>
    <row r="160" spans="1:18" ht="13.5" hidden="1">
      <c r="A160" s="55" t="s">
        <v>234</v>
      </c>
      <c r="B160" s="20">
        <v>353</v>
      </c>
      <c r="C160" s="15">
        <v>1225</v>
      </c>
      <c r="D160" s="20">
        <v>353</v>
      </c>
      <c r="E160" s="15">
        <v>1225</v>
      </c>
      <c r="F160" s="18">
        <v>311</v>
      </c>
      <c r="G160" s="18">
        <v>685</v>
      </c>
      <c r="H160" s="18">
        <v>27</v>
      </c>
      <c r="I160" s="18">
        <v>204</v>
      </c>
      <c r="J160" s="18">
        <v>10</v>
      </c>
      <c r="K160" s="18">
        <v>144</v>
      </c>
      <c r="L160" s="18">
        <v>2</v>
      </c>
      <c r="M160" s="18">
        <v>67</v>
      </c>
      <c r="N160" s="18">
        <v>3</v>
      </c>
      <c r="O160" s="18">
        <v>125</v>
      </c>
      <c r="P160" s="18"/>
      <c r="Q160" s="18"/>
      <c r="R160" s="18"/>
    </row>
    <row r="161" spans="1:18" ht="13.5" hidden="1">
      <c r="A161" s="55" t="s">
        <v>235</v>
      </c>
      <c r="B161" s="20">
        <v>86</v>
      </c>
      <c r="C161" s="18">
        <v>1040</v>
      </c>
      <c r="D161" s="20">
        <v>86</v>
      </c>
      <c r="E161" s="18">
        <v>1040</v>
      </c>
      <c r="F161" s="18">
        <v>46</v>
      </c>
      <c r="G161" s="18">
        <v>143</v>
      </c>
      <c r="H161" s="18">
        <v>21</v>
      </c>
      <c r="I161" s="18">
        <v>163</v>
      </c>
      <c r="J161" s="18">
        <v>5</v>
      </c>
      <c r="K161" s="18">
        <v>71</v>
      </c>
      <c r="L161" s="18">
        <v>6</v>
      </c>
      <c r="M161" s="18">
        <v>142</v>
      </c>
      <c r="N161" s="18">
        <v>8</v>
      </c>
      <c r="O161" s="18">
        <v>521</v>
      </c>
      <c r="P161" s="18"/>
      <c r="Q161" s="18"/>
      <c r="R161" s="18"/>
    </row>
    <row r="162" spans="1:18" ht="13.5" hidden="1">
      <c r="A162" s="55" t="s">
        <v>236</v>
      </c>
      <c r="B162" s="20">
        <v>45</v>
      </c>
      <c r="C162" s="18">
        <v>161</v>
      </c>
      <c r="D162" s="20">
        <v>45</v>
      </c>
      <c r="E162" s="18">
        <v>161</v>
      </c>
      <c r="F162" s="18">
        <v>37</v>
      </c>
      <c r="G162" s="18">
        <v>64</v>
      </c>
      <c r="H162" s="18">
        <v>3</v>
      </c>
      <c r="I162" s="18">
        <v>21</v>
      </c>
      <c r="J162" s="18">
        <v>4</v>
      </c>
      <c r="K162" s="18">
        <v>55</v>
      </c>
      <c r="L162" s="18">
        <v>1</v>
      </c>
      <c r="M162" s="18">
        <v>21</v>
      </c>
      <c r="N162" s="23" t="s">
        <v>165</v>
      </c>
      <c r="O162" s="23" t="s">
        <v>165</v>
      </c>
      <c r="P162" s="23"/>
      <c r="Q162" s="23"/>
      <c r="R162" s="23"/>
    </row>
    <row r="163" spans="1:18" ht="13.5" hidden="1">
      <c r="A163" s="55" t="s">
        <v>237</v>
      </c>
      <c r="B163" s="20">
        <v>26</v>
      </c>
      <c r="C163" s="18">
        <v>258</v>
      </c>
      <c r="D163" s="20">
        <v>26</v>
      </c>
      <c r="E163" s="18">
        <v>258</v>
      </c>
      <c r="F163" s="18">
        <v>15</v>
      </c>
      <c r="G163" s="18">
        <v>41</v>
      </c>
      <c r="H163" s="18">
        <v>5</v>
      </c>
      <c r="I163" s="18">
        <v>62</v>
      </c>
      <c r="J163" s="18">
        <v>5</v>
      </c>
      <c r="K163" s="18">
        <v>111</v>
      </c>
      <c r="L163" s="23" t="s">
        <v>165</v>
      </c>
      <c r="M163" s="23" t="s">
        <v>165</v>
      </c>
      <c r="N163" s="18">
        <v>1</v>
      </c>
      <c r="O163" s="18">
        <v>44</v>
      </c>
      <c r="P163" s="18"/>
      <c r="Q163" s="18"/>
      <c r="R163" s="18"/>
    </row>
    <row r="164" spans="1:18" ht="13.5" hidden="1">
      <c r="A164" s="19" t="s">
        <v>173</v>
      </c>
      <c r="B164" s="20"/>
      <c r="C164" s="15"/>
      <c r="D164" s="20"/>
      <c r="E164" s="15"/>
      <c r="F164" s="18"/>
      <c r="G164" s="15"/>
      <c r="H164" s="18"/>
      <c r="I164" s="18"/>
      <c r="J164" s="18"/>
      <c r="K164" s="18"/>
      <c r="L164" s="18"/>
      <c r="M164" s="18"/>
      <c r="N164" s="18"/>
      <c r="O164" s="15"/>
      <c r="P164" s="15"/>
      <c r="Q164" s="15"/>
      <c r="R164" s="15"/>
    </row>
    <row r="165" spans="1:18" ht="13.5" hidden="1">
      <c r="A165" s="59" t="s">
        <v>238</v>
      </c>
      <c r="B165" s="18">
        <v>460</v>
      </c>
      <c r="C165" s="15">
        <v>1927</v>
      </c>
      <c r="D165" s="18">
        <v>460</v>
      </c>
      <c r="E165" s="15">
        <v>1927</v>
      </c>
      <c r="F165" s="18">
        <v>392</v>
      </c>
      <c r="G165" s="15">
        <v>740</v>
      </c>
      <c r="H165" s="18">
        <v>40</v>
      </c>
      <c r="I165" s="18">
        <v>377</v>
      </c>
      <c r="J165" s="18">
        <v>16</v>
      </c>
      <c r="K165" s="18">
        <v>225</v>
      </c>
      <c r="L165" s="18">
        <v>6</v>
      </c>
      <c r="M165" s="18">
        <v>146</v>
      </c>
      <c r="N165" s="18">
        <v>6</v>
      </c>
      <c r="O165" s="15">
        <v>439</v>
      </c>
      <c r="P165" s="15"/>
      <c r="Q165" s="15"/>
      <c r="R165" s="15"/>
    </row>
    <row r="166" spans="1:18" ht="13.5" hidden="1">
      <c r="A166" s="73" t="s">
        <v>102</v>
      </c>
      <c r="B166" s="23" t="s">
        <v>165</v>
      </c>
      <c r="C166" s="23" t="s">
        <v>165</v>
      </c>
      <c r="D166" s="23" t="s">
        <v>165</v>
      </c>
      <c r="E166" s="23" t="s">
        <v>165</v>
      </c>
      <c r="F166" s="23" t="s">
        <v>165</v>
      </c>
      <c r="G166" s="23" t="s">
        <v>165</v>
      </c>
      <c r="H166" s="23" t="s">
        <v>165</v>
      </c>
      <c r="I166" s="23" t="s">
        <v>165</v>
      </c>
      <c r="J166" s="23" t="s">
        <v>165</v>
      </c>
      <c r="K166" s="23" t="s">
        <v>165</v>
      </c>
      <c r="L166" s="23" t="s">
        <v>165</v>
      </c>
      <c r="M166" s="23" t="s">
        <v>165</v>
      </c>
      <c r="N166" s="23" t="s">
        <v>165</v>
      </c>
      <c r="O166" s="23" t="s">
        <v>165</v>
      </c>
      <c r="P166" s="23"/>
      <c r="Q166" s="23"/>
      <c r="R166" s="23"/>
    </row>
    <row r="167" spans="1:18" ht="13.5" hidden="1">
      <c r="A167" s="60"/>
      <c r="B167" s="79"/>
      <c r="C167" s="28"/>
      <c r="D167" s="79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</row>
    <row r="168" spans="1:18" ht="13.5" hidden="1">
      <c r="A168" s="176" t="s">
        <v>285</v>
      </c>
      <c r="B168" s="176"/>
      <c r="C168" s="176"/>
      <c r="D168" s="176"/>
      <c r="E168" s="176"/>
      <c r="F168" s="176"/>
      <c r="G168" s="176"/>
      <c r="H168" s="176"/>
      <c r="I168" s="176"/>
      <c r="J168" s="176"/>
      <c r="K168" s="176"/>
      <c r="L168" s="176"/>
      <c r="M168" s="90"/>
      <c r="N168" s="90"/>
      <c r="O168" s="22"/>
      <c r="P168" s="22"/>
      <c r="Q168" s="22"/>
      <c r="R168" s="22"/>
    </row>
    <row r="169" ht="12.75" hidden="1">
      <c r="A169" s="51" t="s">
        <v>287</v>
      </c>
    </row>
    <row r="170" ht="12.75" hidden="1">
      <c r="A170" s="51" t="s">
        <v>294</v>
      </c>
    </row>
    <row r="171" ht="12.75" hidden="1">
      <c r="A171" s="51" t="s">
        <v>295</v>
      </c>
    </row>
    <row r="172" ht="12.75" hidden="1"/>
    <row r="173" spans="1:18" ht="14.25">
      <c r="A173" s="100" t="s">
        <v>383</v>
      </c>
      <c r="B173" s="89"/>
      <c r="C173" s="89"/>
      <c r="D173" s="89"/>
      <c r="E173" s="89"/>
      <c r="F173" s="89"/>
      <c r="G173" s="77"/>
      <c r="H173" s="16"/>
      <c r="I173" s="78"/>
      <c r="J173" s="78"/>
      <c r="K173" s="78"/>
      <c r="L173" s="78"/>
      <c r="M173" s="78"/>
      <c r="N173" s="78"/>
      <c r="O173" s="77"/>
      <c r="P173" s="77"/>
      <c r="Q173" s="77"/>
      <c r="R173" s="77"/>
    </row>
    <row r="174" spans="1:18" ht="13.5">
      <c r="A174" s="16" t="s">
        <v>12</v>
      </c>
      <c r="B174" s="78"/>
      <c r="C174" s="78"/>
      <c r="D174" s="78"/>
      <c r="E174" s="78"/>
      <c r="F174" s="77"/>
      <c r="G174" s="78"/>
      <c r="H174" s="78"/>
      <c r="I174" s="77"/>
      <c r="J174" s="16"/>
      <c r="K174" s="78"/>
      <c r="L174" s="78"/>
      <c r="M174" s="78"/>
      <c r="N174" s="78"/>
      <c r="O174" s="78"/>
      <c r="P174" s="78"/>
      <c r="Q174" s="175" t="s">
        <v>157</v>
      </c>
      <c r="R174" s="175"/>
    </row>
    <row r="175" spans="1:18" ht="13.5" customHeight="1">
      <c r="A175" s="177" t="s">
        <v>3</v>
      </c>
      <c r="B175" s="178" t="s">
        <v>13</v>
      </c>
      <c r="C175" s="179"/>
      <c r="D175" s="179"/>
      <c r="E175" s="179"/>
      <c r="F175" s="179"/>
      <c r="G175" s="179"/>
      <c r="H175" s="179"/>
      <c r="I175" s="179"/>
      <c r="J175" s="179"/>
      <c r="K175" s="179"/>
      <c r="L175" s="179"/>
      <c r="M175" s="179"/>
      <c r="N175" s="179"/>
      <c r="O175" s="179"/>
      <c r="P175" s="147" t="s">
        <v>388</v>
      </c>
      <c r="Q175" s="170" t="s">
        <v>386</v>
      </c>
      <c r="R175" s="171"/>
    </row>
    <row r="176" spans="1:18" ht="13.5">
      <c r="A176" s="177"/>
      <c r="B176" s="174" t="s">
        <v>14</v>
      </c>
      <c r="C176" s="174"/>
      <c r="D176" s="174" t="s">
        <v>14</v>
      </c>
      <c r="E176" s="174"/>
      <c r="F176" s="174" t="s">
        <v>384</v>
      </c>
      <c r="G176" s="174"/>
      <c r="H176" s="174" t="s">
        <v>159</v>
      </c>
      <c r="I176" s="174"/>
      <c r="J176" s="174" t="s">
        <v>160</v>
      </c>
      <c r="K176" s="174"/>
      <c r="L176" s="174" t="s">
        <v>161</v>
      </c>
      <c r="M176" s="174"/>
      <c r="N176" s="174" t="s">
        <v>162</v>
      </c>
      <c r="O176" s="174"/>
      <c r="P176" s="146" t="s">
        <v>389</v>
      </c>
      <c r="Q176" s="172"/>
      <c r="R176" s="173"/>
    </row>
    <row r="177" spans="1:18" ht="13.5">
      <c r="A177" s="177"/>
      <c r="B177" s="7" t="s">
        <v>1</v>
      </c>
      <c r="C177" s="7" t="s">
        <v>2</v>
      </c>
      <c r="D177" s="7" t="s">
        <v>1</v>
      </c>
      <c r="E177" s="7" t="s">
        <v>2</v>
      </c>
      <c r="F177" s="7" t="s">
        <v>1</v>
      </c>
      <c r="G177" s="7" t="s">
        <v>2</v>
      </c>
      <c r="H177" s="7" t="s">
        <v>1</v>
      </c>
      <c r="I177" s="7" t="s">
        <v>2</v>
      </c>
      <c r="J177" s="7" t="s">
        <v>1</v>
      </c>
      <c r="K177" s="7" t="s">
        <v>2</v>
      </c>
      <c r="L177" s="7" t="s">
        <v>1</v>
      </c>
      <c r="M177" s="7" t="s">
        <v>2</v>
      </c>
      <c r="N177" s="7" t="s">
        <v>1</v>
      </c>
      <c r="O177" s="7" t="s">
        <v>2</v>
      </c>
      <c r="P177" s="7" t="s">
        <v>387</v>
      </c>
      <c r="Q177" s="7" t="s">
        <v>1</v>
      </c>
      <c r="R177" s="6" t="s">
        <v>2</v>
      </c>
    </row>
    <row r="178" spans="1:18" ht="13.5">
      <c r="A178" s="8"/>
      <c r="B178" s="9"/>
      <c r="C178" s="10"/>
      <c r="D178" s="9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1:18" ht="13.5">
      <c r="A179" s="41" t="s">
        <v>208</v>
      </c>
      <c r="B179" s="37">
        <v>2438</v>
      </c>
      <c r="C179" s="35">
        <v>16902</v>
      </c>
      <c r="D179" s="37">
        <f>SUM(D181:D196)</f>
        <v>2485</v>
      </c>
      <c r="E179" s="35">
        <f>SUM(E181:E196)</f>
        <v>17139</v>
      </c>
      <c r="F179" s="35">
        <f aca="true" t="shared" si="2" ref="F179:R179">SUM(F181:F196)</f>
        <v>1696</v>
      </c>
      <c r="G179" s="35">
        <f t="shared" si="2"/>
        <v>3389</v>
      </c>
      <c r="H179" s="34">
        <f t="shared" si="2"/>
        <v>387</v>
      </c>
      <c r="I179" s="35">
        <f t="shared" si="2"/>
        <v>2503</v>
      </c>
      <c r="J179" s="34">
        <f t="shared" si="2"/>
        <v>238</v>
      </c>
      <c r="K179" s="35">
        <f t="shared" si="2"/>
        <v>3136</v>
      </c>
      <c r="L179" s="34">
        <f t="shared" si="2"/>
        <v>77</v>
      </c>
      <c r="M179" s="35">
        <f t="shared" si="2"/>
        <v>1839</v>
      </c>
      <c r="N179" s="34">
        <f t="shared" si="2"/>
        <v>79</v>
      </c>
      <c r="O179" s="35">
        <f t="shared" si="2"/>
        <v>6272</v>
      </c>
      <c r="P179" s="35">
        <f t="shared" si="2"/>
        <v>8</v>
      </c>
      <c r="Q179" s="35">
        <f t="shared" si="2"/>
        <v>141</v>
      </c>
      <c r="R179" s="35">
        <f t="shared" si="2"/>
        <v>2094</v>
      </c>
    </row>
    <row r="180" spans="1:18" ht="13.5">
      <c r="A180" s="19"/>
      <c r="B180" s="17"/>
      <c r="C180" s="15"/>
      <c r="D180" s="17"/>
      <c r="E180" s="15"/>
      <c r="F180" s="15"/>
      <c r="G180" s="15"/>
      <c r="H180" s="18"/>
      <c r="I180" s="15"/>
      <c r="J180" s="18"/>
      <c r="K180" s="15"/>
      <c r="L180" s="18"/>
      <c r="M180" s="15"/>
      <c r="N180" s="18"/>
      <c r="O180" s="15"/>
      <c r="P180" s="15"/>
      <c r="Q180" s="15"/>
      <c r="R180" s="15"/>
    </row>
    <row r="181" spans="1:18" ht="13.5">
      <c r="A181" s="19" t="s">
        <v>163</v>
      </c>
      <c r="B181" s="20">
        <v>10</v>
      </c>
      <c r="C181" s="18">
        <v>217</v>
      </c>
      <c r="D181" s="20">
        <f>SUM(F181,H181,J181,L181,N181,P181)</f>
        <v>21</v>
      </c>
      <c r="E181" s="18">
        <f>SUM(G181,I181,K181,M181,O181)</f>
        <v>300</v>
      </c>
      <c r="F181" s="18">
        <v>6</v>
      </c>
      <c r="G181" s="18">
        <v>19</v>
      </c>
      <c r="H181" s="18">
        <v>6</v>
      </c>
      <c r="I181" s="18">
        <v>42</v>
      </c>
      <c r="J181" s="15">
        <v>5</v>
      </c>
      <c r="K181" s="15">
        <v>73</v>
      </c>
      <c r="L181" s="18">
        <v>1</v>
      </c>
      <c r="M181" s="18">
        <v>24</v>
      </c>
      <c r="N181" s="18">
        <v>3</v>
      </c>
      <c r="O181" s="18">
        <v>142</v>
      </c>
      <c r="P181" s="15" t="s">
        <v>376</v>
      </c>
      <c r="Q181" s="15">
        <v>1</v>
      </c>
      <c r="R181" s="15">
        <v>4</v>
      </c>
    </row>
    <row r="182" spans="1:18" s="152" customFormat="1" ht="13.5">
      <c r="A182" s="114" t="s">
        <v>164</v>
      </c>
      <c r="B182" s="115">
        <v>3</v>
      </c>
      <c r="C182" s="116">
        <v>31</v>
      </c>
      <c r="D182" s="115">
        <f aca="true" t="shared" si="3" ref="D182:D195">SUM(F182,H182,J182,L182,N182,P182)</f>
        <v>3</v>
      </c>
      <c r="E182" s="116">
        <f aca="true" t="shared" si="4" ref="E182:E195">SUM(G182,I182,K182,M182,O182)</f>
        <v>21</v>
      </c>
      <c r="F182" s="116" t="s">
        <v>376</v>
      </c>
      <c r="G182" s="116" t="s">
        <v>376</v>
      </c>
      <c r="H182" s="116">
        <v>1</v>
      </c>
      <c r="I182" s="116">
        <v>8</v>
      </c>
      <c r="J182" s="116">
        <v>1</v>
      </c>
      <c r="K182" s="116">
        <v>13</v>
      </c>
      <c r="L182" s="150" t="s">
        <v>376</v>
      </c>
      <c r="M182" s="150" t="s">
        <v>376</v>
      </c>
      <c r="N182" s="150" t="s">
        <v>376</v>
      </c>
      <c r="O182" s="150" t="s">
        <v>376</v>
      </c>
      <c r="P182" s="151">
        <v>1</v>
      </c>
      <c r="Q182" s="151" t="s">
        <v>376</v>
      </c>
      <c r="R182" s="151" t="s">
        <v>376</v>
      </c>
    </row>
    <row r="183" spans="1:18" s="152" customFormat="1" ht="13.5">
      <c r="A183" s="114" t="s">
        <v>166</v>
      </c>
      <c r="B183" s="115">
        <v>219</v>
      </c>
      <c r="C183" s="151">
        <v>2207</v>
      </c>
      <c r="D183" s="115">
        <f t="shared" si="3"/>
        <v>217</v>
      </c>
      <c r="E183" s="116">
        <f t="shared" si="4"/>
        <v>1816</v>
      </c>
      <c r="F183" s="116">
        <v>94</v>
      </c>
      <c r="G183" s="116">
        <v>216</v>
      </c>
      <c r="H183" s="116">
        <v>71</v>
      </c>
      <c r="I183" s="116">
        <v>494</v>
      </c>
      <c r="J183" s="116">
        <v>32</v>
      </c>
      <c r="K183" s="116">
        <v>433</v>
      </c>
      <c r="L183" s="116">
        <v>12</v>
      </c>
      <c r="M183" s="116">
        <v>277</v>
      </c>
      <c r="N183" s="116">
        <v>8</v>
      </c>
      <c r="O183" s="151">
        <v>396</v>
      </c>
      <c r="P183" s="151" t="s">
        <v>376</v>
      </c>
      <c r="Q183" s="151" t="s">
        <v>376</v>
      </c>
      <c r="R183" s="151" t="s">
        <v>376</v>
      </c>
    </row>
    <row r="184" spans="1:18" s="152" customFormat="1" ht="13.5">
      <c r="A184" s="114" t="s">
        <v>167</v>
      </c>
      <c r="B184" s="115">
        <v>160</v>
      </c>
      <c r="C184" s="151">
        <v>4149</v>
      </c>
      <c r="D184" s="115">
        <f t="shared" si="3"/>
        <v>162</v>
      </c>
      <c r="E184" s="116">
        <f t="shared" si="4"/>
        <v>4296</v>
      </c>
      <c r="F184" s="116">
        <v>52</v>
      </c>
      <c r="G184" s="116">
        <v>125</v>
      </c>
      <c r="H184" s="116">
        <v>30</v>
      </c>
      <c r="I184" s="116">
        <v>202</v>
      </c>
      <c r="J184" s="116">
        <v>39</v>
      </c>
      <c r="K184" s="116">
        <v>514</v>
      </c>
      <c r="L184" s="116">
        <v>16</v>
      </c>
      <c r="M184" s="116">
        <v>392</v>
      </c>
      <c r="N184" s="116">
        <v>25</v>
      </c>
      <c r="O184" s="151">
        <v>3063</v>
      </c>
      <c r="P184" s="151" t="s">
        <v>376</v>
      </c>
      <c r="Q184" s="151" t="s">
        <v>376</v>
      </c>
      <c r="R184" s="151" t="s">
        <v>376</v>
      </c>
    </row>
    <row r="185" spans="1:18" s="152" customFormat="1" ht="13.5">
      <c r="A185" s="114" t="s">
        <v>168</v>
      </c>
      <c r="B185" s="115">
        <v>5</v>
      </c>
      <c r="C185" s="116">
        <v>102</v>
      </c>
      <c r="D185" s="115">
        <f t="shared" si="3"/>
        <v>5</v>
      </c>
      <c r="E185" s="116">
        <f t="shared" si="4"/>
        <v>160</v>
      </c>
      <c r="F185" s="151">
        <v>1</v>
      </c>
      <c r="G185" s="151">
        <v>1</v>
      </c>
      <c r="H185" s="116">
        <v>1</v>
      </c>
      <c r="I185" s="116">
        <v>7</v>
      </c>
      <c r="J185" s="151" t="s">
        <v>376</v>
      </c>
      <c r="K185" s="151" t="s">
        <v>376</v>
      </c>
      <c r="L185" s="150" t="s">
        <v>376</v>
      </c>
      <c r="M185" s="150" t="s">
        <v>376</v>
      </c>
      <c r="N185" s="116">
        <v>3</v>
      </c>
      <c r="O185" s="116">
        <v>152</v>
      </c>
      <c r="P185" s="151" t="s">
        <v>376</v>
      </c>
      <c r="Q185" s="151">
        <v>2</v>
      </c>
      <c r="R185" s="151">
        <v>38</v>
      </c>
    </row>
    <row r="186" spans="1:18" s="152" customFormat="1" ht="13.5">
      <c r="A186" s="153" t="s">
        <v>231</v>
      </c>
      <c r="B186" s="115">
        <v>17</v>
      </c>
      <c r="C186" s="151">
        <v>133</v>
      </c>
      <c r="D186" s="115">
        <f t="shared" si="3"/>
        <v>17</v>
      </c>
      <c r="E186" s="116">
        <f t="shared" si="4"/>
        <v>127</v>
      </c>
      <c r="F186" s="116">
        <v>9</v>
      </c>
      <c r="G186" s="116">
        <v>18</v>
      </c>
      <c r="H186" s="116">
        <v>3</v>
      </c>
      <c r="I186" s="116">
        <v>20</v>
      </c>
      <c r="J186" s="116">
        <v>4</v>
      </c>
      <c r="K186" s="116">
        <v>58</v>
      </c>
      <c r="L186" s="150" t="s">
        <v>376</v>
      </c>
      <c r="M186" s="150" t="s">
        <v>376</v>
      </c>
      <c r="N186" s="116">
        <v>1</v>
      </c>
      <c r="O186" s="116">
        <v>31</v>
      </c>
      <c r="P186" s="151" t="s">
        <v>376</v>
      </c>
      <c r="Q186" s="151" t="s">
        <v>376</v>
      </c>
      <c r="R186" s="151" t="s">
        <v>376</v>
      </c>
    </row>
    <row r="187" spans="1:18" s="152" customFormat="1" ht="13.5">
      <c r="A187" s="153" t="s">
        <v>232</v>
      </c>
      <c r="B187" s="115">
        <v>62</v>
      </c>
      <c r="C187" s="151">
        <v>886</v>
      </c>
      <c r="D187" s="115">
        <f t="shared" si="3"/>
        <v>56</v>
      </c>
      <c r="E187" s="116">
        <f t="shared" si="4"/>
        <v>972</v>
      </c>
      <c r="F187" s="116">
        <v>12</v>
      </c>
      <c r="G187" s="116">
        <v>30</v>
      </c>
      <c r="H187" s="116">
        <v>14</v>
      </c>
      <c r="I187" s="116">
        <v>95</v>
      </c>
      <c r="J187" s="116">
        <v>17</v>
      </c>
      <c r="K187" s="116">
        <v>238</v>
      </c>
      <c r="L187" s="116">
        <v>6</v>
      </c>
      <c r="M187" s="116">
        <v>142</v>
      </c>
      <c r="N187" s="116">
        <v>7</v>
      </c>
      <c r="O187" s="116">
        <v>467</v>
      </c>
      <c r="P187" s="151" t="s">
        <v>376</v>
      </c>
      <c r="Q187" s="151" t="s">
        <v>376</v>
      </c>
      <c r="R187" s="151" t="s">
        <v>376</v>
      </c>
    </row>
    <row r="188" spans="1:18" s="152" customFormat="1" ht="13.5">
      <c r="A188" s="153" t="s">
        <v>233</v>
      </c>
      <c r="B188" s="154">
        <v>802</v>
      </c>
      <c r="C188" s="151">
        <v>3937</v>
      </c>
      <c r="D188" s="115">
        <f t="shared" si="3"/>
        <v>769</v>
      </c>
      <c r="E188" s="116">
        <f t="shared" si="4"/>
        <v>3517</v>
      </c>
      <c r="F188" s="151">
        <v>552</v>
      </c>
      <c r="G188" s="151">
        <v>1207</v>
      </c>
      <c r="H188" s="116">
        <v>127</v>
      </c>
      <c r="I188" s="151">
        <v>789</v>
      </c>
      <c r="J188" s="116">
        <v>69</v>
      </c>
      <c r="K188" s="151">
        <v>870</v>
      </c>
      <c r="L188" s="116">
        <v>15</v>
      </c>
      <c r="M188" s="116">
        <v>333</v>
      </c>
      <c r="N188" s="116">
        <v>6</v>
      </c>
      <c r="O188" s="116">
        <v>318</v>
      </c>
      <c r="P188" s="151" t="s">
        <v>376</v>
      </c>
      <c r="Q188" s="151">
        <v>1</v>
      </c>
      <c r="R188" s="151">
        <v>5</v>
      </c>
    </row>
    <row r="189" spans="1:18" s="152" customFormat="1" ht="13.5">
      <c r="A189" s="114" t="s">
        <v>171</v>
      </c>
      <c r="B189" s="115">
        <v>58</v>
      </c>
      <c r="C189" s="116">
        <v>389</v>
      </c>
      <c r="D189" s="115">
        <f t="shared" si="3"/>
        <v>59</v>
      </c>
      <c r="E189" s="116">
        <f t="shared" si="4"/>
        <v>347</v>
      </c>
      <c r="F189" s="116">
        <v>30</v>
      </c>
      <c r="G189" s="116">
        <v>65</v>
      </c>
      <c r="H189" s="116">
        <v>9</v>
      </c>
      <c r="I189" s="116">
        <v>55</v>
      </c>
      <c r="J189" s="116">
        <v>10</v>
      </c>
      <c r="K189" s="116">
        <v>132</v>
      </c>
      <c r="L189" s="116">
        <v>4</v>
      </c>
      <c r="M189" s="116">
        <v>95</v>
      </c>
      <c r="N189" s="116" t="s">
        <v>376</v>
      </c>
      <c r="O189" s="116" t="s">
        <v>376</v>
      </c>
      <c r="P189" s="151">
        <v>6</v>
      </c>
      <c r="Q189" s="151" t="s">
        <v>376</v>
      </c>
      <c r="R189" s="151" t="s">
        <v>376</v>
      </c>
    </row>
    <row r="190" spans="1:18" s="152" customFormat="1" ht="13.5">
      <c r="A190" s="114" t="s">
        <v>172</v>
      </c>
      <c r="B190" s="115">
        <v>132</v>
      </c>
      <c r="C190" s="116">
        <v>240</v>
      </c>
      <c r="D190" s="115">
        <f t="shared" si="3"/>
        <v>136</v>
      </c>
      <c r="E190" s="116">
        <f t="shared" si="4"/>
        <v>232</v>
      </c>
      <c r="F190" s="116">
        <v>131</v>
      </c>
      <c r="G190" s="116">
        <v>194</v>
      </c>
      <c r="H190" s="116">
        <v>4</v>
      </c>
      <c r="I190" s="116">
        <v>24</v>
      </c>
      <c r="J190" s="116">
        <v>1</v>
      </c>
      <c r="K190" s="116">
        <v>14</v>
      </c>
      <c r="L190" s="150" t="s">
        <v>376</v>
      </c>
      <c r="M190" s="150" t="s">
        <v>376</v>
      </c>
      <c r="N190" s="150" t="s">
        <v>376</v>
      </c>
      <c r="O190" s="150" t="s">
        <v>376</v>
      </c>
      <c r="P190" s="151" t="s">
        <v>376</v>
      </c>
      <c r="Q190" s="151">
        <v>5</v>
      </c>
      <c r="R190" s="151">
        <v>1</v>
      </c>
    </row>
    <row r="191" spans="1:18" s="152" customFormat="1" ht="13.5">
      <c r="A191" s="153" t="s">
        <v>234</v>
      </c>
      <c r="B191" s="115">
        <v>353</v>
      </c>
      <c r="C191" s="151">
        <v>1225</v>
      </c>
      <c r="D191" s="115">
        <f t="shared" si="3"/>
        <v>332</v>
      </c>
      <c r="E191" s="116">
        <f t="shared" si="4"/>
        <v>1113</v>
      </c>
      <c r="F191" s="116">
        <v>282</v>
      </c>
      <c r="G191" s="116">
        <v>560</v>
      </c>
      <c r="H191" s="116">
        <v>34</v>
      </c>
      <c r="I191" s="116">
        <v>210</v>
      </c>
      <c r="J191" s="116">
        <v>9</v>
      </c>
      <c r="K191" s="116">
        <v>106</v>
      </c>
      <c r="L191" s="116">
        <v>4</v>
      </c>
      <c r="M191" s="116">
        <v>110</v>
      </c>
      <c r="N191" s="116">
        <v>3</v>
      </c>
      <c r="O191" s="116">
        <v>127</v>
      </c>
      <c r="P191" s="151" t="s">
        <v>376</v>
      </c>
      <c r="Q191" s="151" t="s">
        <v>376</v>
      </c>
      <c r="R191" s="151" t="s">
        <v>376</v>
      </c>
    </row>
    <row r="192" spans="1:18" s="152" customFormat="1" ht="13.5">
      <c r="A192" s="153" t="s">
        <v>235</v>
      </c>
      <c r="B192" s="115">
        <v>86</v>
      </c>
      <c r="C192" s="116">
        <v>1040</v>
      </c>
      <c r="D192" s="115">
        <f t="shared" si="3"/>
        <v>133</v>
      </c>
      <c r="E192" s="116">
        <f t="shared" si="4"/>
        <v>1553</v>
      </c>
      <c r="F192" s="116">
        <v>65</v>
      </c>
      <c r="G192" s="116">
        <v>155</v>
      </c>
      <c r="H192" s="116">
        <v>33</v>
      </c>
      <c r="I192" s="116">
        <v>208</v>
      </c>
      <c r="J192" s="116">
        <v>16</v>
      </c>
      <c r="K192" s="116">
        <v>216</v>
      </c>
      <c r="L192" s="116">
        <v>8</v>
      </c>
      <c r="M192" s="116">
        <v>201</v>
      </c>
      <c r="N192" s="116">
        <v>11</v>
      </c>
      <c r="O192" s="116">
        <v>773</v>
      </c>
      <c r="P192" s="151" t="s">
        <v>376</v>
      </c>
      <c r="Q192" s="151">
        <v>28</v>
      </c>
      <c r="R192" s="151">
        <v>508</v>
      </c>
    </row>
    <row r="193" spans="1:18" s="152" customFormat="1" ht="13.5">
      <c r="A193" s="153" t="s">
        <v>236</v>
      </c>
      <c r="B193" s="115">
        <v>45</v>
      </c>
      <c r="C193" s="116">
        <v>161</v>
      </c>
      <c r="D193" s="115">
        <f t="shared" si="3"/>
        <v>46</v>
      </c>
      <c r="E193" s="116">
        <f t="shared" si="4"/>
        <v>169</v>
      </c>
      <c r="F193" s="116">
        <v>36</v>
      </c>
      <c r="G193" s="116">
        <v>56</v>
      </c>
      <c r="H193" s="116">
        <v>5</v>
      </c>
      <c r="I193" s="116">
        <v>31</v>
      </c>
      <c r="J193" s="116">
        <v>3</v>
      </c>
      <c r="K193" s="116">
        <v>38</v>
      </c>
      <c r="L193" s="116">
        <v>2</v>
      </c>
      <c r="M193" s="116">
        <v>44</v>
      </c>
      <c r="N193" s="150" t="s">
        <v>376</v>
      </c>
      <c r="O193" s="150" t="s">
        <v>376</v>
      </c>
      <c r="P193" s="151" t="s">
        <v>376</v>
      </c>
      <c r="Q193" s="151">
        <v>39</v>
      </c>
      <c r="R193" s="151">
        <v>591</v>
      </c>
    </row>
    <row r="194" spans="1:18" s="152" customFormat="1" ht="13.5">
      <c r="A194" s="153" t="s">
        <v>237</v>
      </c>
      <c r="B194" s="115">
        <v>26</v>
      </c>
      <c r="C194" s="116">
        <v>258</v>
      </c>
      <c r="D194" s="115">
        <f t="shared" si="3"/>
        <v>46</v>
      </c>
      <c r="E194" s="116">
        <f t="shared" si="4"/>
        <v>559</v>
      </c>
      <c r="F194" s="116">
        <v>29</v>
      </c>
      <c r="G194" s="116">
        <v>72</v>
      </c>
      <c r="H194" s="116">
        <v>6</v>
      </c>
      <c r="I194" s="116">
        <v>39</v>
      </c>
      <c r="J194" s="116">
        <v>4</v>
      </c>
      <c r="K194" s="116">
        <v>54</v>
      </c>
      <c r="L194" s="151">
        <v>2</v>
      </c>
      <c r="M194" s="151">
        <v>43</v>
      </c>
      <c r="N194" s="116">
        <v>5</v>
      </c>
      <c r="O194" s="116">
        <v>351</v>
      </c>
      <c r="P194" s="151" t="s">
        <v>376</v>
      </c>
      <c r="Q194" s="151" t="s">
        <v>376</v>
      </c>
      <c r="R194" s="151" t="s">
        <v>376</v>
      </c>
    </row>
    <row r="195" spans="1:18" s="152" customFormat="1" ht="13.5">
      <c r="A195" s="155" t="s">
        <v>385</v>
      </c>
      <c r="B195" s="116">
        <v>460</v>
      </c>
      <c r="C195" s="151">
        <v>1927</v>
      </c>
      <c r="D195" s="115">
        <f t="shared" si="3"/>
        <v>483</v>
      </c>
      <c r="E195" s="116">
        <f t="shared" si="4"/>
        <v>1957</v>
      </c>
      <c r="F195" s="116">
        <v>397</v>
      </c>
      <c r="G195" s="151">
        <v>671</v>
      </c>
      <c r="H195" s="116">
        <v>43</v>
      </c>
      <c r="I195" s="116">
        <v>279</v>
      </c>
      <c r="J195" s="116">
        <v>28</v>
      </c>
      <c r="K195" s="116">
        <v>377</v>
      </c>
      <c r="L195" s="116">
        <v>7</v>
      </c>
      <c r="M195" s="116">
        <v>178</v>
      </c>
      <c r="N195" s="116">
        <v>7</v>
      </c>
      <c r="O195" s="151">
        <v>452</v>
      </c>
      <c r="P195" s="151">
        <v>1</v>
      </c>
      <c r="Q195" s="151">
        <v>22</v>
      </c>
      <c r="R195" s="151">
        <v>161</v>
      </c>
    </row>
    <row r="196" spans="1:18" s="152" customFormat="1" ht="13.5">
      <c r="A196" s="156" t="s">
        <v>102</v>
      </c>
      <c r="B196" s="150" t="s">
        <v>165</v>
      </c>
      <c r="C196" s="150" t="s">
        <v>165</v>
      </c>
      <c r="D196" s="150" t="s">
        <v>376</v>
      </c>
      <c r="E196" s="150" t="s">
        <v>376</v>
      </c>
      <c r="F196" s="150" t="s">
        <v>376</v>
      </c>
      <c r="G196" s="150" t="s">
        <v>376</v>
      </c>
      <c r="H196" s="150" t="s">
        <v>376</v>
      </c>
      <c r="I196" s="150" t="s">
        <v>376</v>
      </c>
      <c r="J196" s="150" t="s">
        <v>376</v>
      </c>
      <c r="K196" s="150" t="s">
        <v>376</v>
      </c>
      <c r="L196" s="150" t="s">
        <v>376</v>
      </c>
      <c r="M196" s="150" t="s">
        <v>376</v>
      </c>
      <c r="N196" s="150" t="s">
        <v>376</v>
      </c>
      <c r="O196" s="150" t="s">
        <v>376</v>
      </c>
      <c r="P196" s="151" t="s">
        <v>376</v>
      </c>
      <c r="Q196" s="151">
        <v>43</v>
      </c>
      <c r="R196" s="151">
        <v>786</v>
      </c>
    </row>
    <row r="197" spans="1:18" ht="13.5">
      <c r="A197" s="60"/>
      <c r="B197" s="79"/>
      <c r="C197" s="28"/>
      <c r="D197" s="79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</row>
    <row r="198" spans="1:18" ht="13.5">
      <c r="A198" s="176" t="s">
        <v>209</v>
      </c>
      <c r="B198" s="176"/>
      <c r="C198" s="176"/>
      <c r="D198" s="176"/>
      <c r="E198" s="176"/>
      <c r="F198" s="176"/>
      <c r="G198" s="176"/>
      <c r="H198" s="176"/>
      <c r="I198" s="176"/>
      <c r="J198" s="176"/>
      <c r="K198" s="176"/>
      <c r="L198" s="176"/>
      <c r="M198" s="90"/>
      <c r="N198" s="90"/>
      <c r="O198" s="22"/>
      <c r="P198" s="22"/>
      <c r="Q198" s="22"/>
      <c r="R198" s="22"/>
    </row>
    <row r="199" ht="12.75">
      <c r="A199" s="51" t="s">
        <v>287</v>
      </c>
    </row>
  </sheetData>
  <sheetProtection sheet="1" objects="1" scenarios="1"/>
  <mergeCells count="73">
    <mergeCell ref="N2:O2"/>
    <mergeCell ref="A3:A4"/>
    <mergeCell ref="B3:C3"/>
    <mergeCell ref="F3:G3"/>
    <mergeCell ref="H3:I3"/>
    <mergeCell ref="J3:K3"/>
    <mergeCell ref="L3:M3"/>
    <mergeCell ref="N3:O3"/>
    <mergeCell ref="D3:E3"/>
    <mergeCell ref="A38:A39"/>
    <mergeCell ref="A142:A144"/>
    <mergeCell ref="H73:I73"/>
    <mergeCell ref="J73:K73"/>
    <mergeCell ref="A94:A96"/>
    <mergeCell ref="B95:C95"/>
    <mergeCell ref="A112:L112"/>
    <mergeCell ref="F95:G95"/>
    <mergeCell ref="H143:I143"/>
    <mergeCell ref="J143:K143"/>
    <mergeCell ref="F38:G38"/>
    <mergeCell ref="B73:C73"/>
    <mergeCell ref="F73:G73"/>
    <mergeCell ref="N38:O38"/>
    <mergeCell ref="N73:O73"/>
    <mergeCell ref="Q116:R116"/>
    <mergeCell ref="Q117:R118"/>
    <mergeCell ref="L95:M95"/>
    <mergeCell ref="A72:A74"/>
    <mergeCell ref="N95:O95"/>
    <mergeCell ref="L73:M73"/>
    <mergeCell ref="B72:O72"/>
    <mergeCell ref="H95:I95"/>
    <mergeCell ref="J95:K95"/>
    <mergeCell ref="O93:R93"/>
    <mergeCell ref="A117:A119"/>
    <mergeCell ref="B118:C118"/>
    <mergeCell ref="F118:G118"/>
    <mergeCell ref="H118:I118"/>
    <mergeCell ref="D117:O117"/>
    <mergeCell ref="N118:O118"/>
    <mergeCell ref="B94:O94"/>
    <mergeCell ref="A36:D36"/>
    <mergeCell ref="D38:E38"/>
    <mergeCell ref="S2:T2"/>
    <mergeCell ref="H38:I38"/>
    <mergeCell ref="J38:K38"/>
    <mergeCell ref="L38:M38"/>
    <mergeCell ref="B38:C38"/>
    <mergeCell ref="P2:Q2"/>
    <mergeCell ref="P3:Q3"/>
    <mergeCell ref="P38:Q38"/>
    <mergeCell ref="J176:K176"/>
    <mergeCell ref="L176:M176"/>
    <mergeCell ref="D118:E118"/>
    <mergeCell ref="D143:E143"/>
    <mergeCell ref="J118:K118"/>
    <mergeCell ref="L118:M118"/>
    <mergeCell ref="A168:L168"/>
    <mergeCell ref="B142:O142"/>
    <mergeCell ref="B143:C143"/>
    <mergeCell ref="A198:L198"/>
    <mergeCell ref="A175:A177"/>
    <mergeCell ref="B175:O175"/>
    <mergeCell ref="B176:C176"/>
    <mergeCell ref="D176:E176"/>
    <mergeCell ref="F176:G176"/>
    <mergeCell ref="H176:I176"/>
    <mergeCell ref="Q175:R176"/>
    <mergeCell ref="F143:G143"/>
    <mergeCell ref="Q174:R174"/>
    <mergeCell ref="N176:O176"/>
    <mergeCell ref="L143:M143"/>
    <mergeCell ref="N143:O143"/>
  </mergeCells>
  <printOptions/>
  <pageMargins left="0.7874015748031497" right="0.3937007874015748" top="0.7874015748031497" bottom="0.3937007874015748" header="0.3937007874015748" footer="0.5118110236220472"/>
  <pageSetup horizontalDpi="600" verticalDpi="600" orientation="portrait" pageOrder="overThenDown" paperSize="9" scale="87" r:id="rId1"/>
  <rowBreaks count="1" manualBreakCount="1">
    <brk id="68" max="16" man="1"/>
  </rowBreaks>
  <colBreaks count="1" manualBreakCount="1">
    <brk id="9" max="1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0" sqref="A20:A21"/>
    </sheetView>
  </sheetViews>
  <sheetFormatPr defaultColWidth="9.00390625" defaultRowHeight="12.75"/>
  <cols>
    <col min="1" max="1" width="11.00390625" style="81" customWidth="1"/>
    <col min="2" max="2" width="10.125" style="81" customWidth="1"/>
    <col min="3" max="3" width="10.125" style="51" customWidth="1"/>
    <col min="4" max="4" width="10.375" style="51" customWidth="1"/>
    <col min="5" max="8" width="9.125" style="51" customWidth="1"/>
    <col min="9" max="9" width="8.375" style="51" customWidth="1"/>
    <col min="10" max="10" width="8.125" style="51" customWidth="1"/>
    <col min="11" max="16384" width="9.125" style="51" customWidth="1"/>
  </cols>
  <sheetData>
    <row r="1" spans="1:10" ht="22.5" customHeight="1">
      <c r="A1" s="89" t="s">
        <v>391</v>
      </c>
      <c r="B1" s="89"/>
      <c r="C1" s="89"/>
      <c r="D1" s="89"/>
      <c r="E1" s="89"/>
      <c r="F1" s="89"/>
      <c r="G1" s="89"/>
      <c r="H1" s="78"/>
      <c r="I1" s="77"/>
      <c r="J1" s="78"/>
    </row>
    <row r="2" spans="1:10" ht="22.5" customHeight="1">
      <c r="A2" s="80"/>
      <c r="B2" s="82"/>
      <c r="C2" s="78"/>
      <c r="D2" s="77"/>
      <c r="E2" s="78"/>
      <c r="F2" s="78"/>
      <c r="G2" s="78"/>
      <c r="H2" s="175" t="s">
        <v>29</v>
      </c>
      <c r="I2" s="175"/>
      <c r="J2" s="175"/>
    </row>
    <row r="3" spans="1:10" s="85" customFormat="1" ht="21" customHeight="1">
      <c r="A3" s="183"/>
      <c r="B3" s="184"/>
      <c r="C3" s="83" t="s">
        <v>23</v>
      </c>
      <c r="D3" s="83" t="s">
        <v>190</v>
      </c>
      <c r="E3" s="83" t="s">
        <v>24</v>
      </c>
      <c r="F3" s="83" t="s">
        <v>25</v>
      </c>
      <c r="G3" s="83" t="s">
        <v>394</v>
      </c>
      <c r="H3" s="83" t="s">
        <v>26</v>
      </c>
      <c r="I3" s="83" t="s">
        <v>27</v>
      </c>
      <c r="J3" s="84" t="s">
        <v>28</v>
      </c>
    </row>
    <row r="4" spans="1:10" s="47" customFormat="1" ht="21" customHeight="1">
      <c r="A4" s="185" t="s">
        <v>205</v>
      </c>
      <c r="B4" s="86" t="s">
        <v>206</v>
      </c>
      <c r="C4" s="87">
        <f>SUM(D4:J4)</f>
        <v>2626</v>
      </c>
      <c r="D4" s="88">
        <f>D6+D8+D10+D12+D14+D16+D18+D20+D22+D24+D26+D28+D30+D32+D34+D36</f>
        <v>1179</v>
      </c>
      <c r="E4" s="88">
        <f aca="true" t="shared" si="0" ref="E4:J4">E6+E8+E10+E12+E14+E16+E18+E20+E22+E24+E26+E28+E30+E32+E34+E36</f>
        <v>433</v>
      </c>
      <c r="F4" s="88">
        <f t="shared" si="0"/>
        <v>346</v>
      </c>
      <c r="G4" s="88">
        <f t="shared" si="0"/>
        <v>219</v>
      </c>
      <c r="H4" s="88">
        <f t="shared" si="0"/>
        <v>328</v>
      </c>
      <c r="I4" s="88">
        <f t="shared" si="0"/>
        <v>43</v>
      </c>
      <c r="J4" s="88">
        <f t="shared" si="0"/>
        <v>78</v>
      </c>
    </row>
    <row r="5" spans="1:10" s="47" customFormat="1" ht="21" customHeight="1">
      <c r="A5" s="186"/>
      <c r="B5" s="104" t="s">
        <v>207</v>
      </c>
      <c r="C5" s="108">
        <f>SUM(D5:J5)</f>
        <v>19233</v>
      </c>
      <c r="D5" s="44">
        <f>D7+D9+D11+D13+D15+D17+D19+D21+D23+D25+D27+D29+D31+D33+D35+D37</f>
        <v>8539</v>
      </c>
      <c r="E5" s="44">
        <f aca="true" t="shared" si="1" ref="E5:J5">E7+E9+E11+E13+E15+E17+E19+E21+E23+E25+E27+E29+E31+E33+E35+E37</f>
        <v>3339</v>
      </c>
      <c r="F5" s="44">
        <f t="shared" si="1"/>
        <v>2260</v>
      </c>
      <c r="G5" s="44">
        <f t="shared" si="1"/>
        <v>2034</v>
      </c>
      <c r="H5" s="44">
        <f t="shared" si="1"/>
        <v>2075</v>
      </c>
      <c r="I5" s="44">
        <f t="shared" si="1"/>
        <v>289</v>
      </c>
      <c r="J5" s="44">
        <f t="shared" si="1"/>
        <v>697</v>
      </c>
    </row>
    <row r="6" spans="1:10" ht="21" customHeight="1">
      <c r="A6" s="183" t="s">
        <v>193</v>
      </c>
      <c r="B6" s="7" t="s">
        <v>191</v>
      </c>
      <c r="C6" s="120">
        <f>SUM(D6:J6)</f>
        <v>22</v>
      </c>
      <c r="D6" s="121">
        <v>7</v>
      </c>
      <c r="E6" s="106">
        <v>0</v>
      </c>
      <c r="F6" s="106">
        <v>0</v>
      </c>
      <c r="G6" s="106">
        <v>4</v>
      </c>
      <c r="H6" s="106">
        <v>8</v>
      </c>
      <c r="I6" s="106">
        <v>3</v>
      </c>
      <c r="J6" s="106">
        <v>0</v>
      </c>
    </row>
    <row r="7" spans="1:10" ht="21" customHeight="1">
      <c r="A7" s="187"/>
      <c r="B7" s="7" t="s">
        <v>192</v>
      </c>
      <c r="C7" s="122">
        <f>SUM(D7:J7)</f>
        <v>304</v>
      </c>
      <c r="D7" s="107">
        <v>191</v>
      </c>
      <c r="E7" s="63">
        <v>0</v>
      </c>
      <c r="F7" s="63">
        <v>0</v>
      </c>
      <c r="G7" s="63">
        <v>25</v>
      </c>
      <c r="H7" s="63">
        <v>70</v>
      </c>
      <c r="I7" s="63">
        <v>18</v>
      </c>
      <c r="J7" s="63">
        <v>0</v>
      </c>
    </row>
    <row r="8" spans="1:10" ht="21" customHeight="1">
      <c r="A8" s="188" t="s">
        <v>194</v>
      </c>
      <c r="B8" s="105" t="s">
        <v>191</v>
      </c>
      <c r="C8" s="120">
        <f aca="true" t="shared" si="2" ref="C8:C37">SUM(D8:J8)</f>
        <v>3</v>
      </c>
      <c r="D8" s="121">
        <v>0</v>
      </c>
      <c r="E8" s="56">
        <v>1</v>
      </c>
      <c r="F8" s="56">
        <v>1</v>
      </c>
      <c r="G8" s="56">
        <v>1</v>
      </c>
      <c r="H8" s="56">
        <v>0</v>
      </c>
      <c r="I8" s="56">
        <v>0</v>
      </c>
      <c r="J8" s="56">
        <v>0</v>
      </c>
    </row>
    <row r="9" spans="1:10" ht="21" customHeight="1">
      <c r="A9" s="163"/>
      <c r="B9" s="7" t="s">
        <v>192</v>
      </c>
      <c r="C9" s="122">
        <f t="shared" si="2"/>
        <v>21</v>
      </c>
      <c r="D9" s="107">
        <v>0</v>
      </c>
      <c r="E9" s="56">
        <v>13</v>
      </c>
      <c r="F9" s="56">
        <v>8</v>
      </c>
      <c r="G9" s="56">
        <v>0</v>
      </c>
      <c r="H9" s="56">
        <v>0</v>
      </c>
      <c r="I9" s="56">
        <v>0</v>
      </c>
      <c r="J9" s="56">
        <v>0</v>
      </c>
    </row>
    <row r="10" spans="1:10" ht="21" customHeight="1">
      <c r="A10" s="162" t="s">
        <v>195</v>
      </c>
      <c r="B10" s="7" t="s">
        <v>191</v>
      </c>
      <c r="C10" s="120">
        <f t="shared" si="2"/>
        <v>217</v>
      </c>
      <c r="D10" s="121">
        <v>65</v>
      </c>
      <c r="E10" s="106">
        <v>36</v>
      </c>
      <c r="F10" s="106">
        <v>41</v>
      </c>
      <c r="G10" s="106">
        <v>33</v>
      </c>
      <c r="H10" s="106">
        <v>29</v>
      </c>
      <c r="I10" s="106">
        <v>6</v>
      </c>
      <c r="J10" s="106">
        <v>7</v>
      </c>
    </row>
    <row r="11" spans="1:10" ht="21" customHeight="1">
      <c r="A11" s="189"/>
      <c r="B11" s="7" t="s">
        <v>192</v>
      </c>
      <c r="C11" s="122">
        <f t="shared" si="2"/>
        <v>1816</v>
      </c>
      <c r="D11" s="107">
        <v>632</v>
      </c>
      <c r="E11" s="63">
        <v>371</v>
      </c>
      <c r="F11" s="63">
        <v>249</v>
      </c>
      <c r="G11" s="63">
        <v>239</v>
      </c>
      <c r="H11" s="63">
        <v>218</v>
      </c>
      <c r="I11" s="63">
        <v>58</v>
      </c>
      <c r="J11" s="63">
        <v>49</v>
      </c>
    </row>
    <row r="12" spans="1:10" ht="21" customHeight="1">
      <c r="A12" s="162" t="s">
        <v>196</v>
      </c>
      <c r="B12" s="7" t="s">
        <v>191</v>
      </c>
      <c r="C12" s="120">
        <f t="shared" si="2"/>
        <v>162</v>
      </c>
      <c r="D12" s="121">
        <v>76</v>
      </c>
      <c r="E12" s="56">
        <v>17</v>
      </c>
      <c r="F12" s="56">
        <v>12</v>
      </c>
      <c r="G12" s="56">
        <v>23</v>
      </c>
      <c r="H12" s="56">
        <v>21</v>
      </c>
      <c r="I12" s="56">
        <v>5</v>
      </c>
      <c r="J12" s="56">
        <v>8</v>
      </c>
    </row>
    <row r="13" spans="1:10" ht="21" customHeight="1">
      <c r="A13" s="163"/>
      <c r="B13" s="7" t="s">
        <v>192</v>
      </c>
      <c r="C13" s="122">
        <f t="shared" si="2"/>
        <v>4296</v>
      </c>
      <c r="D13" s="107">
        <v>1937</v>
      </c>
      <c r="E13" s="53">
        <v>847</v>
      </c>
      <c r="F13" s="56">
        <v>88</v>
      </c>
      <c r="G13" s="56">
        <v>583</v>
      </c>
      <c r="H13" s="56">
        <v>376</v>
      </c>
      <c r="I13" s="56">
        <v>56</v>
      </c>
      <c r="J13" s="56">
        <v>409</v>
      </c>
    </row>
    <row r="14" spans="1:10" ht="21" customHeight="1">
      <c r="A14" s="166" t="s">
        <v>318</v>
      </c>
      <c r="B14" s="7" t="s">
        <v>197</v>
      </c>
      <c r="C14" s="120">
        <f t="shared" si="2"/>
        <v>7</v>
      </c>
      <c r="D14" s="121">
        <v>5</v>
      </c>
      <c r="E14" s="106">
        <v>1</v>
      </c>
      <c r="F14" s="106">
        <v>0</v>
      </c>
      <c r="G14" s="106">
        <v>0</v>
      </c>
      <c r="H14" s="106">
        <v>0</v>
      </c>
      <c r="I14" s="106">
        <v>1</v>
      </c>
      <c r="J14" s="106">
        <v>0</v>
      </c>
    </row>
    <row r="15" spans="1:10" ht="21" customHeight="1">
      <c r="A15" s="167"/>
      <c r="B15" s="7" t="s">
        <v>198</v>
      </c>
      <c r="C15" s="122">
        <f t="shared" si="2"/>
        <v>198</v>
      </c>
      <c r="D15" s="107">
        <v>169</v>
      </c>
      <c r="E15" s="63">
        <v>22</v>
      </c>
      <c r="F15" s="63">
        <v>0</v>
      </c>
      <c r="G15" s="63">
        <v>0</v>
      </c>
      <c r="H15" s="63">
        <v>0</v>
      </c>
      <c r="I15" s="63">
        <v>7</v>
      </c>
      <c r="J15" s="63">
        <v>0</v>
      </c>
    </row>
    <row r="16" spans="1:10" ht="21" customHeight="1">
      <c r="A16" s="190" t="s">
        <v>288</v>
      </c>
      <c r="B16" s="7" t="s">
        <v>197</v>
      </c>
      <c r="C16" s="120">
        <f t="shared" si="2"/>
        <v>17</v>
      </c>
      <c r="D16" s="121">
        <v>11</v>
      </c>
      <c r="E16" s="106">
        <v>5</v>
      </c>
      <c r="F16" s="106">
        <v>1</v>
      </c>
      <c r="G16" s="106">
        <v>0</v>
      </c>
      <c r="H16" s="106">
        <v>0</v>
      </c>
      <c r="I16" s="106">
        <v>0</v>
      </c>
      <c r="J16" s="106">
        <v>0</v>
      </c>
    </row>
    <row r="17" spans="1:10" ht="21" customHeight="1">
      <c r="A17" s="191"/>
      <c r="B17" s="7" t="s">
        <v>198</v>
      </c>
      <c r="C17" s="122">
        <f t="shared" si="2"/>
        <v>127</v>
      </c>
      <c r="D17" s="107">
        <v>72</v>
      </c>
      <c r="E17" s="63">
        <v>54</v>
      </c>
      <c r="F17" s="63">
        <v>1</v>
      </c>
      <c r="G17" s="63">
        <v>0</v>
      </c>
      <c r="H17" s="63">
        <v>0</v>
      </c>
      <c r="I17" s="63">
        <v>0</v>
      </c>
      <c r="J17" s="63">
        <v>0</v>
      </c>
    </row>
    <row r="18" spans="1:10" ht="21" customHeight="1">
      <c r="A18" s="162" t="s">
        <v>289</v>
      </c>
      <c r="B18" s="105" t="s">
        <v>199</v>
      </c>
      <c r="C18" s="120">
        <f t="shared" si="2"/>
        <v>56</v>
      </c>
      <c r="D18" s="53">
        <v>29</v>
      </c>
      <c r="E18" s="56">
        <v>3</v>
      </c>
      <c r="F18" s="56">
        <v>7</v>
      </c>
      <c r="G18" s="56">
        <v>9</v>
      </c>
      <c r="H18" s="56">
        <v>7</v>
      </c>
      <c r="I18" s="56">
        <v>0</v>
      </c>
      <c r="J18" s="56">
        <v>1</v>
      </c>
    </row>
    <row r="19" spans="1:10" ht="21" customHeight="1">
      <c r="A19" s="163"/>
      <c r="B19" s="7" t="s">
        <v>200</v>
      </c>
      <c r="C19" s="122">
        <f t="shared" si="2"/>
        <v>972</v>
      </c>
      <c r="D19" s="107">
        <v>565</v>
      </c>
      <c r="E19" s="56">
        <v>59</v>
      </c>
      <c r="F19" s="56">
        <v>112</v>
      </c>
      <c r="G19" s="56">
        <v>128</v>
      </c>
      <c r="H19" s="56">
        <v>96</v>
      </c>
      <c r="I19" s="56">
        <v>0</v>
      </c>
      <c r="J19" s="56">
        <v>12</v>
      </c>
    </row>
    <row r="20" spans="1:10" ht="21" customHeight="1">
      <c r="A20" s="162" t="s">
        <v>290</v>
      </c>
      <c r="B20" s="7" t="s">
        <v>201</v>
      </c>
      <c r="C20" s="120">
        <f t="shared" si="2"/>
        <v>770</v>
      </c>
      <c r="D20" s="121">
        <v>347</v>
      </c>
      <c r="E20" s="106">
        <v>123</v>
      </c>
      <c r="F20" s="106">
        <v>105</v>
      </c>
      <c r="G20" s="106">
        <v>63</v>
      </c>
      <c r="H20" s="106">
        <v>97</v>
      </c>
      <c r="I20" s="106">
        <v>9</v>
      </c>
      <c r="J20" s="106">
        <v>26</v>
      </c>
    </row>
    <row r="21" spans="1:10" ht="21" customHeight="1">
      <c r="A21" s="163"/>
      <c r="B21" s="7" t="s">
        <v>202</v>
      </c>
      <c r="C21" s="122">
        <f t="shared" si="2"/>
        <v>3522</v>
      </c>
      <c r="D21" s="107">
        <v>1371</v>
      </c>
      <c r="E21" s="107">
        <v>806</v>
      </c>
      <c r="F21" s="63">
        <v>557</v>
      </c>
      <c r="G21" s="63">
        <v>283</v>
      </c>
      <c r="H21" s="63">
        <v>409</v>
      </c>
      <c r="I21" s="63">
        <v>33</v>
      </c>
      <c r="J21" s="63">
        <v>63</v>
      </c>
    </row>
    <row r="22" spans="1:10" ht="21" customHeight="1">
      <c r="A22" s="162" t="s">
        <v>31</v>
      </c>
      <c r="B22" s="7" t="s">
        <v>203</v>
      </c>
      <c r="C22" s="120">
        <f t="shared" si="2"/>
        <v>59</v>
      </c>
      <c r="D22" s="121">
        <v>37</v>
      </c>
      <c r="E22" s="56">
        <v>7</v>
      </c>
      <c r="F22" s="56">
        <v>2</v>
      </c>
      <c r="G22" s="56">
        <v>4</v>
      </c>
      <c r="H22" s="56">
        <v>7</v>
      </c>
      <c r="I22" s="56">
        <v>0</v>
      </c>
      <c r="J22" s="56">
        <v>2</v>
      </c>
    </row>
    <row r="23" spans="1:10" ht="21" customHeight="1">
      <c r="A23" s="163"/>
      <c r="B23" s="7" t="s">
        <v>204</v>
      </c>
      <c r="C23" s="122">
        <f t="shared" si="2"/>
        <v>347</v>
      </c>
      <c r="D23" s="107">
        <v>251</v>
      </c>
      <c r="E23" s="56">
        <v>52</v>
      </c>
      <c r="F23" s="56">
        <v>14</v>
      </c>
      <c r="G23" s="56">
        <v>12</v>
      </c>
      <c r="H23" s="56">
        <v>15</v>
      </c>
      <c r="I23" s="56">
        <v>0</v>
      </c>
      <c r="J23" s="56">
        <v>3</v>
      </c>
    </row>
    <row r="24" spans="1:10" ht="21" customHeight="1">
      <c r="A24" s="183" t="s">
        <v>30</v>
      </c>
      <c r="B24" s="7" t="s">
        <v>203</v>
      </c>
      <c r="C24" s="120">
        <f t="shared" si="2"/>
        <v>141</v>
      </c>
      <c r="D24" s="121">
        <v>65</v>
      </c>
      <c r="E24" s="106">
        <v>27</v>
      </c>
      <c r="F24" s="106">
        <v>29</v>
      </c>
      <c r="G24" s="106">
        <v>5</v>
      </c>
      <c r="H24" s="106">
        <v>15</v>
      </c>
      <c r="I24" s="106">
        <v>0</v>
      </c>
      <c r="J24" s="106">
        <v>0</v>
      </c>
    </row>
    <row r="25" spans="1:10" ht="21" customHeight="1">
      <c r="A25" s="187"/>
      <c r="B25" s="7" t="s">
        <v>204</v>
      </c>
      <c r="C25" s="122">
        <f t="shared" si="2"/>
        <v>233</v>
      </c>
      <c r="D25" s="107">
        <v>118</v>
      </c>
      <c r="E25" s="63">
        <v>46</v>
      </c>
      <c r="F25" s="63">
        <v>46</v>
      </c>
      <c r="G25" s="63">
        <v>5</v>
      </c>
      <c r="H25" s="63">
        <v>18</v>
      </c>
      <c r="I25" s="63">
        <v>0</v>
      </c>
      <c r="J25" s="63">
        <v>0</v>
      </c>
    </row>
    <row r="26" spans="1:10" ht="21" customHeight="1">
      <c r="A26" s="123" t="s">
        <v>319</v>
      </c>
      <c r="B26" s="7" t="s">
        <v>203</v>
      </c>
      <c r="C26" s="120">
        <f t="shared" si="2"/>
        <v>332</v>
      </c>
      <c r="D26" s="121">
        <v>221</v>
      </c>
      <c r="E26" s="106">
        <v>61</v>
      </c>
      <c r="F26" s="106">
        <v>19</v>
      </c>
      <c r="G26" s="106">
        <v>7</v>
      </c>
      <c r="H26" s="106">
        <v>19</v>
      </c>
      <c r="I26" s="106">
        <v>1</v>
      </c>
      <c r="J26" s="106">
        <v>4</v>
      </c>
    </row>
    <row r="27" spans="1:10" ht="21" customHeight="1">
      <c r="A27" s="124" t="s">
        <v>320</v>
      </c>
      <c r="B27" s="7" t="s">
        <v>204</v>
      </c>
      <c r="C27" s="122">
        <f t="shared" si="2"/>
        <v>1113</v>
      </c>
      <c r="D27" s="107">
        <v>710</v>
      </c>
      <c r="E27" s="63">
        <v>194</v>
      </c>
      <c r="F27" s="63">
        <v>46</v>
      </c>
      <c r="G27" s="63">
        <v>33</v>
      </c>
      <c r="H27" s="63">
        <v>116</v>
      </c>
      <c r="I27" s="63">
        <v>3</v>
      </c>
      <c r="J27" s="63">
        <v>11</v>
      </c>
    </row>
    <row r="28" spans="1:10" ht="21" customHeight="1">
      <c r="A28" s="126" t="s">
        <v>322</v>
      </c>
      <c r="B28" s="7" t="s">
        <v>203</v>
      </c>
      <c r="C28" s="120">
        <f t="shared" si="2"/>
        <v>161</v>
      </c>
      <c r="D28" s="121">
        <v>44</v>
      </c>
      <c r="E28" s="106">
        <v>33</v>
      </c>
      <c r="F28" s="106">
        <v>24</v>
      </c>
      <c r="G28" s="106">
        <v>18</v>
      </c>
      <c r="H28" s="106">
        <v>32</v>
      </c>
      <c r="I28" s="106">
        <v>2</v>
      </c>
      <c r="J28" s="106">
        <v>8</v>
      </c>
    </row>
    <row r="29" spans="1:10" ht="21" customHeight="1">
      <c r="A29" s="125" t="s">
        <v>321</v>
      </c>
      <c r="B29" s="7" t="s">
        <v>204</v>
      </c>
      <c r="C29" s="122">
        <f t="shared" si="2"/>
        <v>2061</v>
      </c>
      <c r="D29" s="107">
        <v>431</v>
      </c>
      <c r="E29" s="63">
        <v>257</v>
      </c>
      <c r="F29" s="63">
        <v>682</v>
      </c>
      <c r="G29" s="63">
        <v>455</v>
      </c>
      <c r="H29" s="63">
        <v>213</v>
      </c>
      <c r="I29" s="63">
        <v>3</v>
      </c>
      <c r="J29" s="63">
        <v>20</v>
      </c>
    </row>
    <row r="30" spans="1:10" ht="21" customHeight="1">
      <c r="A30" s="166" t="s">
        <v>291</v>
      </c>
      <c r="B30" s="7" t="s">
        <v>203</v>
      </c>
      <c r="C30" s="120">
        <f t="shared" si="2"/>
        <v>85</v>
      </c>
      <c r="D30" s="121">
        <v>28</v>
      </c>
      <c r="E30" s="106">
        <v>15</v>
      </c>
      <c r="F30" s="106">
        <v>14</v>
      </c>
      <c r="G30" s="106">
        <v>7</v>
      </c>
      <c r="H30" s="106">
        <v>15</v>
      </c>
      <c r="I30" s="106">
        <v>4</v>
      </c>
      <c r="J30" s="106">
        <v>2</v>
      </c>
    </row>
    <row r="31" spans="1:10" ht="21" customHeight="1">
      <c r="A31" s="167"/>
      <c r="B31" s="7" t="s">
        <v>204</v>
      </c>
      <c r="C31" s="122">
        <f t="shared" si="2"/>
        <v>760</v>
      </c>
      <c r="D31" s="107">
        <v>204</v>
      </c>
      <c r="E31" s="63">
        <v>104</v>
      </c>
      <c r="F31" s="63">
        <v>136</v>
      </c>
      <c r="G31" s="63">
        <v>131</v>
      </c>
      <c r="H31" s="63">
        <v>126</v>
      </c>
      <c r="I31" s="63">
        <v>31</v>
      </c>
      <c r="J31" s="63">
        <v>28</v>
      </c>
    </row>
    <row r="32" spans="1:10" ht="21" customHeight="1">
      <c r="A32" s="162" t="s">
        <v>292</v>
      </c>
      <c r="B32" s="105" t="s">
        <v>203</v>
      </c>
      <c r="C32" s="120">
        <f t="shared" si="2"/>
        <v>46</v>
      </c>
      <c r="D32" s="53">
        <v>19</v>
      </c>
      <c r="E32" s="56">
        <v>1</v>
      </c>
      <c r="F32" s="56">
        <v>3</v>
      </c>
      <c r="G32" s="56">
        <v>6</v>
      </c>
      <c r="H32" s="56">
        <v>10</v>
      </c>
      <c r="I32" s="56">
        <v>4</v>
      </c>
      <c r="J32" s="56">
        <v>3</v>
      </c>
    </row>
    <row r="33" spans="1:10" ht="21" customHeight="1">
      <c r="A33" s="163"/>
      <c r="B33" s="7" t="s">
        <v>204</v>
      </c>
      <c r="C33" s="122">
        <f t="shared" si="2"/>
        <v>559</v>
      </c>
      <c r="D33" s="107">
        <v>270</v>
      </c>
      <c r="E33" s="56">
        <v>4</v>
      </c>
      <c r="F33" s="56">
        <v>10</v>
      </c>
      <c r="G33" s="56">
        <v>21</v>
      </c>
      <c r="H33" s="56">
        <v>165</v>
      </c>
      <c r="I33" s="56">
        <v>18</v>
      </c>
      <c r="J33" s="56">
        <v>71</v>
      </c>
    </row>
    <row r="34" spans="1:10" ht="21" customHeight="1">
      <c r="A34" s="164" t="s">
        <v>393</v>
      </c>
      <c r="B34" s="7" t="s">
        <v>203</v>
      </c>
      <c r="C34" s="120">
        <f t="shared" si="2"/>
        <v>505</v>
      </c>
      <c r="D34" s="121">
        <v>203</v>
      </c>
      <c r="E34" s="106">
        <v>96</v>
      </c>
      <c r="F34" s="106">
        <v>84</v>
      </c>
      <c r="G34" s="106">
        <v>35</v>
      </c>
      <c r="H34" s="106">
        <v>66</v>
      </c>
      <c r="I34" s="106">
        <v>6</v>
      </c>
      <c r="J34" s="106">
        <v>15</v>
      </c>
    </row>
    <row r="35" spans="1:10" ht="21" customHeight="1">
      <c r="A35" s="165"/>
      <c r="B35" s="7" t="s">
        <v>204</v>
      </c>
      <c r="C35" s="122">
        <f t="shared" si="2"/>
        <v>2118</v>
      </c>
      <c r="D35" s="107">
        <v>1119</v>
      </c>
      <c r="E35" s="63">
        <v>285</v>
      </c>
      <c r="F35" s="63">
        <v>267</v>
      </c>
      <c r="G35" s="63">
        <v>114</v>
      </c>
      <c r="H35" s="63">
        <v>250</v>
      </c>
      <c r="I35" s="63">
        <v>59</v>
      </c>
      <c r="J35" s="63">
        <v>24</v>
      </c>
    </row>
    <row r="36" spans="1:10" ht="21" customHeight="1">
      <c r="A36" s="164" t="s">
        <v>392</v>
      </c>
      <c r="B36" s="7" t="s">
        <v>203</v>
      </c>
      <c r="C36" s="157">
        <f t="shared" si="2"/>
        <v>43</v>
      </c>
      <c r="D36" s="158">
        <v>22</v>
      </c>
      <c r="E36" s="158">
        <v>7</v>
      </c>
      <c r="F36" s="158">
        <v>4</v>
      </c>
      <c r="G36" s="158">
        <v>4</v>
      </c>
      <c r="H36" s="158">
        <v>2</v>
      </c>
      <c r="I36" s="158">
        <v>2</v>
      </c>
      <c r="J36" s="158">
        <v>2</v>
      </c>
    </row>
    <row r="37" spans="1:10" ht="21" customHeight="1">
      <c r="A37" s="165"/>
      <c r="B37" s="7" t="s">
        <v>204</v>
      </c>
      <c r="C37" s="159">
        <f t="shared" si="2"/>
        <v>786</v>
      </c>
      <c r="D37" s="160">
        <v>499</v>
      </c>
      <c r="E37" s="160">
        <v>225</v>
      </c>
      <c r="F37" s="160">
        <v>44</v>
      </c>
      <c r="G37" s="160">
        <v>5</v>
      </c>
      <c r="H37" s="160">
        <v>3</v>
      </c>
      <c r="I37" s="160">
        <v>3</v>
      </c>
      <c r="J37" s="160">
        <v>7</v>
      </c>
    </row>
  </sheetData>
  <sheetProtection sheet="1" objects="1" scenarios="1"/>
  <mergeCells count="17">
    <mergeCell ref="A36:A37"/>
    <mergeCell ref="H2:J2"/>
    <mergeCell ref="A3:B3"/>
    <mergeCell ref="A4:A5"/>
    <mergeCell ref="A6:A7"/>
    <mergeCell ref="A8:A9"/>
    <mergeCell ref="A10:A11"/>
    <mergeCell ref="A12:A13"/>
    <mergeCell ref="A24:A25"/>
    <mergeCell ref="A16:A17"/>
    <mergeCell ref="A32:A33"/>
    <mergeCell ref="A34:A35"/>
    <mergeCell ref="A14:A15"/>
    <mergeCell ref="A18:A19"/>
    <mergeCell ref="A20:A21"/>
    <mergeCell ref="A22:A23"/>
    <mergeCell ref="A30:A31"/>
  </mergeCells>
  <printOptions/>
  <pageMargins left="0.5905511811023623" right="0.5905511811023623" top="0.7874015748031497" bottom="0.3937007874015748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Kawasaki1588</cp:lastModifiedBy>
  <cp:lastPrinted>2008-05-22T23:49:13Z</cp:lastPrinted>
  <dcterms:created xsi:type="dcterms:W3CDTF">2008-06-16T01:36:59Z</dcterms:created>
  <dcterms:modified xsi:type="dcterms:W3CDTF">2009-11-04T07:44:26Z</dcterms:modified>
  <cp:category/>
  <cp:version/>
  <cp:contentType/>
  <cp:contentStatus/>
</cp:coreProperties>
</file>