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5140" windowHeight="6855" activeTab="0"/>
  </bookViews>
  <sheets>
    <sheet name="１・２" sheetId="1" r:id="rId1"/>
    <sheet name="３・４・５・６" sheetId="2" r:id="rId2"/>
    <sheet name="７（1)（2）" sheetId="3" r:id="rId3"/>
    <sheet name="７（3）（4）" sheetId="4" r:id="rId4"/>
    <sheet name="８・９" sheetId="5" r:id="rId5"/>
    <sheet name="10" sheetId="6" r:id="rId6"/>
    <sheet name="11" sheetId="7" r:id="rId7"/>
  </sheets>
  <definedNames>
    <definedName name="_xlnm.Print_Area" localSheetId="0">'１・２'!$A$1:$F$49</definedName>
    <definedName name="_xlnm.Print_Area" localSheetId="5">'10'!$A$1:$AL$94</definedName>
  </definedNames>
  <calcPr fullCalcOnLoad="1" fullPrecision="0"/>
</workbook>
</file>

<file path=xl/sharedStrings.xml><?xml version="1.0" encoding="utf-8"?>
<sst xmlns="http://schemas.openxmlformats.org/spreadsheetml/2006/main" count="2697" uniqueCount="477">
  <si>
    <t>区    分</t>
  </si>
  <si>
    <t xml:space="preserve">  </t>
  </si>
  <si>
    <t>基点地名</t>
  </si>
  <si>
    <t>距    離</t>
  </si>
  <si>
    <t>権現山</t>
  </si>
  <si>
    <t>鍬台山</t>
  </si>
  <si>
    <t>石仏山</t>
  </si>
  <si>
    <t>＊市庁の位置は、都市計画図により実測したもの。(企画課付近）</t>
  </si>
  <si>
    <t>２  市の面積</t>
  </si>
  <si>
    <t>年　別</t>
  </si>
  <si>
    <t>面　積</t>
  </si>
  <si>
    <t>備                  考</t>
  </si>
  <si>
    <t>30年</t>
  </si>
  <si>
    <t>合併(釜石44.99 甲子120.95 鵜住居65.67 栗橋129.94 唐丹81.25)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</si>
  <si>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</si>
  <si>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</si>
  <si>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</si>
  <si>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</si>
  <si>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</si>
  <si>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</si>
  <si>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</si>
  <si>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</si>
  <si>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</si>
  <si>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</si>
  <si>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</si>
  <si>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</si>
  <si>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</si>
  <si>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</si>
  <si>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</si>
  <si>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</si>
  <si>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</si>
  <si>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</si>
  <si>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</si>
  <si>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（単位：k㎡）</t>
  </si>
  <si>
    <t>釜石港、平田港等の埋立てによリ増加。</t>
  </si>
  <si>
    <t>（単位：ｍ）</t>
  </si>
  <si>
    <t>山　岳　名</t>
  </si>
  <si>
    <t>標      高</t>
  </si>
  <si>
    <t>愛  染  山</t>
  </si>
  <si>
    <t>岩  倉  山</t>
  </si>
  <si>
    <t>４  主な河川</t>
  </si>
  <si>
    <t>水　　系</t>
  </si>
  <si>
    <t>河　川　名</t>
  </si>
  <si>
    <t>区　　分</t>
  </si>
  <si>
    <t>島　　名</t>
  </si>
  <si>
    <t>面    積</t>
  </si>
  <si>
    <t>周    囲</t>
  </si>
  <si>
    <t>最 高 部</t>
  </si>
  <si>
    <t>所      在      地</t>
  </si>
  <si>
    <t>4,036ｍ</t>
  </si>
  <si>
    <t>133ｍ</t>
  </si>
  <si>
    <t>６  主なダム</t>
  </si>
  <si>
    <t>ダ ム の 名 称</t>
  </si>
  <si>
    <t>目　　的</t>
  </si>
  <si>
    <t>型　　　式</t>
  </si>
  <si>
    <t>堤　　高</t>
  </si>
  <si>
    <t>日　向　ダ　ム</t>
  </si>
  <si>
    <t>小 川 川</t>
  </si>
  <si>
    <t>洪水調節</t>
  </si>
  <si>
    <t>重力式コンクリートダム</t>
  </si>
  <si>
    <t>56.5ｍ</t>
  </si>
  <si>
    <t>290.0ｍ</t>
  </si>
  <si>
    <t>堤　体　積</t>
  </si>
  <si>
    <t>総 貯 水 容 量</t>
  </si>
  <si>
    <t>有 効 貯 水 容 量</t>
  </si>
  <si>
    <t>事業主体　岩手県</t>
  </si>
  <si>
    <t>７  土地・家屋</t>
  </si>
  <si>
    <t>年次区分</t>
  </si>
  <si>
    <t>総　　数</t>
  </si>
  <si>
    <t>田</t>
  </si>
  <si>
    <t>畑</t>
  </si>
  <si>
    <t>宅                    地</t>
  </si>
  <si>
    <t>山  林</t>
  </si>
  <si>
    <t>牧  場</t>
  </si>
  <si>
    <t>原  野</t>
  </si>
  <si>
    <t>雑   種   地</t>
  </si>
  <si>
    <t>その他</t>
  </si>
  <si>
    <t>住宅用地</t>
  </si>
  <si>
    <t>総   数</t>
  </si>
  <si>
    <t>ゴルフ場用地</t>
  </si>
  <si>
    <t>小規模</t>
  </si>
  <si>
    <t>一般</t>
  </si>
  <si>
    <t xml:space="preserve">  非課税地積</t>
  </si>
  <si>
    <t xml:space="preserve">  評価総地積</t>
  </si>
  <si>
    <t>山　林</t>
  </si>
  <si>
    <t>牧 場</t>
  </si>
  <si>
    <t>原 野</t>
  </si>
  <si>
    <t>雑  種  地</t>
  </si>
  <si>
    <t>総　数</t>
  </si>
  <si>
    <t>遊園地用地</t>
  </si>
  <si>
    <t>３  主な山岳</t>
  </si>
  <si>
    <t>地　区　別</t>
  </si>
  <si>
    <t>地　　積</t>
  </si>
  <si>
    <t>決定価格</t>
  </si>
  <si>
    <t>単位あたり価格(円/㎡)</t>
  </si>
  <si>
    <t>（㎡）</t>
  </si>
  <si>
    <t>（千円）</t>
  </si>
  <si>
    <t xml:space="preserve">   総    数</t>
  </si>
  <si>
    <t>商業地区</t>
  </si>
  <si>
    <t xml:space="preserve">  繁華街</t>
  </si>
  <si>
    <t xml:space="preserve">  高度商業地区</t>
  </si>
  <si>
    <t xml:space="preserve">  普通商業地区</t>
  </si>
  <si>
    <t>住宅地区</t>
  </si>
  <si>
    <t xml:space="preserve">  併用住宅地区</t>
  </si>
  <si>
    <t xml:space="preserve">  高級住宅地区</t>
  </si>
  <si>
    <t xml:space="preserve">  普通住宅地区</t>
  </si>
  <si>
    <t>工業地区</t>
  </si>
  <si>
    <t xml:space="preserve">  大工場地区</t>
  </si>
  <si>
    <t xml:space="preserve">  中小工場地区</t>
  </si>
  <si>
    <t xml:space="preserve">  家内工場地区</t>
  </si>
  <si>
    <t>村落地区</t>
  </si>
  <si>
    <t xml:space="preserve">  集団地区</t>
  </si>
  <si>
    <t xml:space="preserve">  村落地区</t>
  </si>
  <si>
    <t>特殊地区</t>
  </si>
  <si>
    <t>棟　　数</t>
  </si>
  <si>
    <t>床面積</t>
  </si>
  <si>
    <t xml:space="preserve">   単位あたり価格   </t>
  </si>
  <si>
    <t xml:space="preserve">    円／㎡（円）    </t>
  </si>
  <si>
    <t xml:space="preserve">  木造家屋</t>
  </si>
  <si>
    <t xml:space="preserve">  木造以外の家屋</t>
  </si>
  <si>
    <t>年・月別</t>
  </si>
  <si>
    <t>計</t>
  </si>
  <si>
    <t>雷</t>
  </si>
  <si>
    <t>大雪</t>
  </si>
  <si>
    <t>雪崩</t>
  </si>
  <si>
    <t>着雪</t>
  </si>
  <si>
    <t>融雪</t>
  </si>
  <si>
    <t>霜</t>
  </si>
  <si>
    <t>高潮</t>
  </si>
  <si>
    <t>暴風</t>
  </si>
  <si>
    <t>暴風雨</t>
  </si>
  <si>
    <t>大雨</t>
  </si>
  <si>
    <t>洪水</t>
  </si>
  <si>
    <t>強風</t>
  </si>
  <si>
    <t>低気圧</t>
  </si>
  <si>
    <t>各年１月１日現在(単位：k㎡）</t>
  </si>
  <si>
    <t>各年1月1日現在</t>
  </si>
  <si>
    <t>年度別</t>
  </si>
  <si>
    <t>構造別</t>
  </si>
  <si>
    <t>平成6年度</t>
  </si>
  <si>
    <t>平成7年度</t>
  </si>
  <si>
    <t>平成8年度</t>
  </si>
  <si>
    <t>平成9年度</t>
  </si>
  <si>
    <t>平成10年度</t>
  </si>
  <si>
    <t>平成11年度</t>
  </si>
  <si>
    <t>資料：税務課（固定資産概要調書）</t>
  </si>
  <si>
    <t>資料：税務課（固定資産概要調書）</t>
  </si>
  <si>
    <t xml:space="preserve"> 平成元年</t>
  </si>
  <si>
    <t>釜石港、平田港等の埋立てにより増加。隣接町との境界仮設定によリ減少。</t>
  </si>
  <si>
    <t>（太平洋）</t>
  </si>
  <si>
    <t xml:space="preserve"> 昭和12年</t>
  </si>
  <si>
    <t>44.99</t>
  </si>
  <si>
    <t>総  数</t>
  </si>
  <si>
    <t>平成11年</t>
  </si>
  <si>
    <t>各年１月１日現在（単位：千円)</t>
  </si>
  <si>
    <t>年次区分</t>
  </si>
  <si>
    <t>総  数</t>
  </si>
  <si>
    <t xml:space="preserve">               〃</t>
  </si>
  <si>
    <t>五　葉　山</t>
  </si>
  <si>
    <t>大　峰　山</t>
  </si>
  <si>
    <t>仙　磐　山</t>
  </si>
  <si>
    <t xml:space="preserve">                                                               　　　 (単位：㎞)</t>
  </si>
  <si>
    <t>延　　長</t>
  </si>
  <si>
    <t xml:space="preserve">20. 7       </t>
  </si>
  <si>
    <t>二級河川</t>
  </si>
  <si>
    <t>〃</t>
  </si>
  <si>
    <t xml:space="preserve">7. 1       </t>
  </si>
  <si>
    <t xml:space="preserve">3. 8       </t>
  </si>
  <si>
    <t xml:space="preserve">8. 0       </t>
  </si>
  <si>
    <t xml:space="preserve">3. 9       </t>
  </si>
  <si>
    <t xml:space="preserve">23. 1       </t>
  </si>
  <si>
    <t xml:space="preserve">3. 3       </t>
  </si>
  <si>
    <t xml:space="preserve">1. 5       </t>
  </si>
  <si>
    <t xml:space="preserve">1. 2       </t>
  </si>
  <si>
    <t>（平成9年竣工）</t>
  </si>
  <si>
    <t>0.29k㎡</t>
  </si>
  <si>
    <t>雄      岳</t>
  </si>
  <si>
    <t>雌      岳</t>
  </si>
  <si>
    <t>５  主な島</t>
  </si>
  <si>
    <t>三  貫  島</t>
  </si>
  <si>
    <t xml:space="preserve">         -</t>
  </si>
  <si>
    <t xml:space="preserve">          -</t>
  </si>
  <si>
    <t xml:space="preserve">         -</t>
  </si>
  <si>
    <t xml:space="preserve">       -</t>
  </si>
  <si>
    <t xml:space="preserve">      -</t>
  </si>
  <si>
    <t>1月</t>
  </si>
  <si>
    <t xml:space="preserve">  (1) 地目別土地面積</t>
  </si>
  <si>
    <t xml:space="preserve">  (2) 地目別土地評価額</t>
  </si>
  <si>
    <t xml:space="preserve">  (3) 宅地                                   </t>
  </si>
  <si>
    <t xml:space="preserve">  (4) 家屋</t>
  </si>
  <si>
    <t>市制施行　昭和12年 5月 5日</t>
  </si>
  <si>
    <t>遠野市との境界</t>
  </si>
  <si>
    <t>箱崎町御箱崎</t>
  </si>
  <si>
    <t>12年</t>
  </si>
  <si>
    <t>平成12年</t>
  </si>
  <si>
    <t>平成12年度</t>
  </si>
  <si>
    <t>-</t>
  </si>
  <si>
    <t xml:space="preserve">資料：釜石大槌地区行政事務組合　消防本部  </t>
  </si>
  <si>
    <t xml:space="preserve">         -</t>
  </si>
  <si>
    <t xml:space="preserve">          -</t>
  </si>
  <si>
    <t>8　気象状況</t>
  </si>
  <si>
    <t>年・月別</t>
  </si>
  <si>
    <t>気温(℃）</t>
  </si>
  <si>
    <t>湿度（％）</t>
  </si>
  <si>
    <t>風速（m/s）</t>
  </si>
  <si>
    <t>日照時間（h）</t>
  </si>
  <si>
    <t>降水量（㎜）</t>
  </si>
  <si>
    <t>最深積雪</t>
  </si>
  <si>
    <t>最高</t>
  </si>
  <si>
    <t>最低</t>
  </si>
  <si>
    <t>平均</t>
  </si>
  <si>
    <t>平年差</t>
  </si>
  <si>
    <t>最大</t>
  </si>
  <si>
    <t>最小</t>
  </si>
  <si>
    <t>35%以下の日数</t>
  </si>
  <si>
    <t>日最大</t>
  </si>
  <si>
    <t>風速7ｍ以上（日数）</t>
  </si>
  <si>
    <t>合計</t>
  </si>
  <si>
    <t>平年比（％）</t>
  </si>
  <si>
    <t>日最大</t>
  </si>
  <si>
    <t>(cm）</t>
  </si>
  <si>
    <t>+0.5</t>
  </si>
  <si>
    <t>+0.3</t>
  </si>
  <si>
    <t>+0.9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</si>
  <si>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</si>
  <si>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</si>
  <si>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</si>
  <si>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</si>
  <si>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</si>
  <si>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</si>
  <si>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</si>
  <si>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</si>
  <si>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</si>
  <si>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</si>
  <si>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</si>
  <si>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</si>
  <si>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- </t>
  </si>
  <si>
    <t>資料：「気温・風速・日照時間・降水量・最深積雪」については、盛岡地方気象台。</t>
  </si>
  <si>
    <t>　　　　観測地　釜石地域気象観測所（港町西公園内）。ただし最深積雪については、釜石大槌地区行政事務組合釜石消防署小佐野出張所。　</t>
  </si>
  <si>
    <t>　　　　）は、欠測があったことを示す。最深積雪は、寒候期（11月～3月）における午前9時現在の積雪を観測した。</t>
  </si>
  <si>
    <t>　　　　「湿度」については、釜石大槌地区行政事務組合消防本部。　観測地　釜石大槌行政事務組合釜石消防署小佐野出張所。</t>
  </si>
  <si>
    <t>9　気象の極値</t>
  </si>
  <si>
    <t>項目</t>
  </si>
  <si>
    <t>極値</t>
  </si>
  <si>
    <t>記録年月日</t>
  </si>
  <si>
    <t>統計開始年</t>
  </si>
  <si>
    <t>最高気温</t>
  </si>
  <si>
    <t>℃</t>
  </si>
  <si>
    <t>平成 6年</t>
  </si>
  <si>
    <t xml:space="preserve"> 8月</t>
  </si>
  <si>
    <t>14日</t>
  </si>
  <si>
    <t>最低気温</t>
  </si>
  <si>
    <t xml:space="preserve"> 2月</t>
  </si>
  <si>
    <t>17日</t>
  </si>
  <si>
    <t>最大風速</t>
  </si>
  <si>
    <t>m/s</t>
  </si>
  <si>
    <t>11月</t>
  </si>
  <si>
    <t>1時間最大降水量</t>
  </si>
  <si>
    <t>㎜</t>
  </si>
  <si>
    <t>cm</t>
  </si>
  <si>
    <t>大正12年</t>
  </si>
  <si>
    <t>18日</t>
  </si>
  <si>
    <t>大正 4年</t>
  </si>
  <si>
    <t>（月日は不明）</t>
  </si>
  <si>
    <t>資料：盛岡地方気象台　観測地　釜石地域気象観測所（港町西公園内）。ただし、最深積雪については、釜石大槌地区行政事務組合釜石　</t>
  </si>
  <si>
    <t>　　　　消防署小佐野出張所。</t>
  </si>
  <si>
    <t>13年</t>
  </si>
  <si>
    <t>資料：国土交通省国土地理院</t>
  </si>
  <si>
    <t>資料：県河川課</t>
  </si>
  <si>
    <t>平成13年</t>
  </si>
  <si>
    <t>平成13年度</t>
  </si>
  <si>
    <t xml:space="preserve">      11</t>
  </si>
  <si>
    <t>10  気象通報・情報受理状況</t>
  </si>
  <si>
    <t>-0.3</t>
  </si>
  <si>
    <t>-0.9</t>
  </si>
  <si>
    <t>-0.2</t>
  </si>
  <si>
    <t>-0.1</t>
  </si>
  <si>
    <t>-1.6</t>
  </si>
  <si>
    <t>+0.5</t>
  </si>
  <si>
    <t>+0.1</t>
  </si>
  <si>
    <t>+0.3</t>
  </si>
  <si>
    <t>東端</t>
  </si>
  <si>
    <t>西端</t>
  </si>
  <si>
    <t>南端</t>
  </si>
  <si>
    <t>北端</t>
  </si>
  <si>
    <t>249,622㎡</t>
  </si>
  <si>
    <t xml:space="preserve">釜石市箱崎町第４地割７６番地  </t>
  </si>
  <si>
    <t xml:space="preserve">       -</t>
  </si>
  <si>
    <t xml:space="preserve">      -</t>
  </si>
  <si>
    <t>１  市の位置及び境界</t>
  </si>
  <si>
    <t>大船渡市との境界</t>
  </si>
  <si>
    <t>北川目川</t>
  </si>
  <si>
    <t>中川目川</t>
  </si>
  <si>
    <t>鵜住居川</t>
  </si>
  <si>
    <t>能舟木川</t>
  </si>
  <si>
    <t>甲子川</t>
  </si>
  <si>
    <t>片岸川</t>
  </si>
  <si>
    <t>熊野川</t>
  </si>
  <si>
    <t>水海川</t>
  </si>
  <si>
    <t>鵜住居川</t>
  </si>
  <si>
    <t>小川川</t>
  </si>
  <si>
    <t>長内川</t>
  </si>
  <si>
    <t>沢桧川</t>
  </si>
  <si>
    <t>湛水面積</t>
  </si>
  <si>
    <t>〃</t>
  </si>
  <si>
    <t xml:space="preserve">資料：釜石大槌地区行政事務組合　消防本部　（注）その他には警報・注意報の解除も含まれる。  </t>
  </si>
  <si>
    <t xml:space="preserve">  -</t>
  </si>
  <si>
    <t>平成13年</t>
  </si>
  <si>
    <t>-</t>
  </si>
  <si>
    <t>その他</t>
  </si>
  <si>
    <t>火災 気象 通報</t>
  </si>
  <si>
    <t>岩手山</t>
  </si>
  <si>
    <t>降雪量</t>
  </si>
  <si>
    <t>強い冬型</t>
  </si>
  <si>
    <t>小雨</t>
  </si>
  <si>
    <t>梅雨</t>
  </si>
  <si>
    <t>日照不足</t>
  </si>
  <si>
    <t>低温</t>
  </si>
  <si>
    <t>台風</t>
  </si>
  <si>
    <t>風雪</t>
  </si>
  <si>
    <t>洪水</t>
  </si>
  <si>
    <t>大雨</t>
  </si>
  <si>
    <t>濃霧</t>
  </si>
  <si>
    <t>波浪</t>
  </si>
  <si>
    <t>強風</t>
  </si>
  <si>
    <t>乾燥</t>
  </si>
  <si>
    <t>波浪</t>
  </si>
  <si>
    <t>情　　　　　　　　　　報</t>
  </si>
  <si>
    <t>注                       意                         報</t>
  </si>
  <si>
    <t>警              報</t>
  </si>
  <si>
    <t>平成13年</t>
  </si>
  <si>
    <t>津　波</t>
  </si>
  <si>
    <t>地　震</t>
  </si>
  <si>
    <t>情　　　　報</t>
  </si>
  <si>
    <t>津波注意報</t>
  </si>
  <si>
    <t>津波警報</t>
  </si>
  <si>
    <t>計</t>
  </si>
  <si>
    <t>年・月別</t>
  </si>
  <si>
    <t>11　地震・津波に関する警報等受理状況</t>
  </si>
  <si>
    <t>非住宅用地</t>
  </si>
  <si>
    <t>資料:税務課（固定資産概要調書）</t>
  </si>
  <si>
    <t xml:space="preserve">資料:税務課（固定資産概要調書） </t>
  </si>
  <si>
    <t>緯　　度</t>
  </si>
  <si>
    <t>経　　度</t>
  </si>
  <si>
    <t>141°59′49″</t>
  </si>
  <si>
    <t>141°39′15″</t>
  </si>
  <si>
    <t xml:space="preserve"> 141°53′04″</t>
  </si>
  <si>
    <t xml:space="preserve"> 141°41′36″</t>
  </si>
  <si>
    <t xml:space="preserve"> 39°21′02″</t>
  </si>
  <si>
    <t xml:space="preserve"> 39°21′22″</t>
  </si>
  <si>
    <t xml:space="preserve">  39°24′45″</t>
  </si>
  <si>
    <t xml:space="preserve">  39°10′04″</t>
  </si>
  <si>
    <t>緯度 39ﾟ 16′33″</t>
  </si>
  <si>
    <t>経度141゜53′08″</t>
  </si>
  <si>
    <t>資料：国土交通省国土地理院　（注１）基点地名は国土地理院の2万5千分の1地形図から検索。</t>
  </si>
  <si>
    <t xml:space="preserve"> 平成10年</t>
  </si>
  <si>
    <t>+1.5</t>
  </si>
  <si>
    <t>+1.6</t>
  </si>
  <si>
    <t>+2.8</t>
  </si>
  <si>
    <t>+1.8</t>
  </si>
  <si>
    <t>-0.6</t>
  </si>
  <si>
    <t>+1.0</t>
  </si>
  <si>
    <t>-1.3</t>
  </si>
  <si>
    <t>14年</t>
  </si>
  <si>
    <t>唐丹港の埋立てにより増加。</t>
  </si>
  <si>
    <t>平成14年度</t>
  </si>
  <si>
    <t>平成14年</t>
  </si>
  <si>
    <r>
      <t>241,150ｍ</t>
    </r>
    <r>
      <rPr>
        <vertAlign val="superscript"/>
        <sz val="8"/>
        <rFont val="ＭＳ 明朝"/>
        <family val="1"/>
      </rPr>
      <t>３</t>
    </r>
  </si>
  <si>
    <r>
      <t>5,700,000ｍ</t>
    </r>
    <r>
      <rPr>
        <vertAlign val="superscript"/>
        <sz val="8"/>
        <rFont val="ＭＳ 明朝"/>
        <family val="1"/>
      </rPr>
      <t>３</t>
    </r>
  </si>
  <si>
    <r>
      <t>5,000,000m</t>
    </r>
    <r>
      <rPr>
        <vertAlign val="superscript"/>
        <sz val="8"/>
        <rFont val="ＭＳ 明朝"/>
        <family val="1"/>
      </rPr>
      <t>３</t>
    </r>
  </si>
  <si>
    <t>平成11年</t>
  </si>
  <si>
    <t>平成12年</t>
  </si>
  <si>
    <t>市庁舎の経緯度</t>
  </si>
  <si>
    <t>　　　　　　　　　　　　　　（注２）東西南北（緯度・経度）については平成14年4月1日「測量法」の改正</t>
  </si>
  <si>
    <t>　　　　　　　　　　　　　　　　　　により日本測地系から世界測地系へ「測量の基準」が改正された。</t>
  </si>
  <si>
    <t>堤　頂　長</t>
  </si>
  <si>
    <t>平成15年</t>
  </si>
  <si>
    <t>-</t>
  </si>
  <si>
    <t>15年</t>
  </si>
  <si>
    <t xml:space="preserve"> 平成11年</t>
  </si>
  <si>
    <t>平成15年度</t>
  </si>
  <si>
    <t>+0.7</t>
  </si>
  <si>
    <t>-3.8</t>
  </si>
  <si>
    <t>-1.7</t>
  </si>
  <si>
    <t>+1.7</t>
  </si>
  <si>
    <t xml:space="preserve">0. 6       </t>
  </si>
  <si>
    <t xml:space="preserve">1. 3       </t>
  </si>
  <si>
    <t>-</t>
  </si>
  <si>
    <t>-</t>
  </si>
  <si>
    <t xml:space="preserve">     -</t>
  </si>
  <si>
    <t>16年</t>
  </si>
  <si>
    <t>平成16年</t>
  </si>
  <si>
    <t xml:space="preserve"> 平成12年</t>
  </si>
  <si>
    <t>平成16年度</t>
  </si>
  <si>
    <t>平成16年</t>
  </si>
  <si>
    <t xml:space="preserve"> 平成12年</t>
  </si>
  <si>
    <t>+2.2</t>
  </si>
  <si>
    <t>+1.2</t>
  </si>
  <si>
    <t>+0.2</t>
  </si>
  <si>
    <t>+0.9</t>
  </si>
  <si>
    <t>31.0)</t>
  </si>
  <si>
    <t>11.5)</t>
  </si>
  <si>
    <t>19.7)</t>
  </si>
  <si>
    <t>+0.7)</t>
  </si>
  <si>
    <t>0.0</t>
  </si>
  <si>
    <t>+2.9</t>
  </si>
  <si>
    <t>+1.1</t>
  </si>
  <si>
    <t>6)</t>
  </si>
  <si>
    <t>6)</t>
  </si>
  <si>
    <t>（注）五葉山、雌岳の標高については、写真測量等によるものである。</t>
  </si>
  <si>
    <t>17年</t>
  </si>
  <si>
    <t>平成17年</t>
  </si>
  <si>
    <t xml:space="preserve"> 平成13年</t>
  </si>
  <si>
    <t>平成17年度</t>
  </si>
  <si>
    <t xml:space="preserve">      15</t>
  </si>
  <si>
    <t xml:space="preserve"> 平成13年</t>
  </si>
  <si>
    <t>+0.6</t>
  </si>
  <si>
    <t>-1.2</t>
  </si>
  <si>
    <t>+0.8</t>
  </si>
  <si>
    <t>-2.3</t>
  </si>
  <si>
    <t>昭和53年</t>
  </si>
  <si>
    <t>23日</t>
  </si>
  <si>
    <t>昭和51年</t>
  </si>
  <si>
    <t xml:space="preserve"> 4月</t>
  </si>
  <si>
    <t>－</t>
  </si>
  <si>
    <t xml:space="preserve">      -</t>
  </si>
  <si>
    <t>平成18年</t>
  </si>
  <si>
    <t>12月</t>
  </si>
  <si>
    <t>27日</t>
  </si>
  <si>
    <t xml:space="preserve">    15年</t>
  </si>
  <si>
    <t xml:space="preserve">    16年</t>
  </si>
  <si>
    <t xml:space="preserve">    15年</t>
  </si>
  <si>
    <t xml:space="preserve">    16年</t>
  </si>
  <si>
    <t>平成18年</t>
  </si>
  <si>
    <t>-</t>
  </si>
  <si>
    <t xml:space="preserve">  -</t>
  </si>
  <si>
    <t>2月</t>
  </si>
  <si>
    <t>平成18年</t>
  </si>
  <si>
    <t>18年</t>
  </si>
  <si>
    <t>唐丹港、箱崎港等の埋立てにより増加。</t>
  </si>
  <si>
    <t>平成18年</t>
  </si>
  <si>
    <t xml:space="preserve"> 平成14年</t>
  </si>
  <si>
    <t>大町2-40-2</t>
  </si>
  <si>
    <t>鈴子町1-1</t>
  </si>
  <si>
    <t>大町3-18-1</t>
  </si>
  <si>
    <t>浜町2-4-2</t>
  </si>
  <si>
    <t>鈴子町2-32</t>
  </si>
  <si>
    <t>鵜住居町16-5-11</t>
  </si>
  <si>
    <t>甲子町9-128-2</t>
  </si>
  <si>
    <t>栗林町18-75-6</t>
  </si>
  <si>
    <t>平成18年度</t>
  </si>
  <si>
    <t>資料：観光交流課</t>
  </si>
  <si>
    <t>1.0</t>
  </si>
  <si>
    <t xml:space="preserve"> 平成14年</t>
  </si>
  <si>
    <t xml:space="preserve">      16</t>
  </si>
  <si>
    <t>－</t>
  </si>
  <si>
    <t xml:space="preserve">  -</t>
  </si>
  <si>
    <t xml:space="preserve">      17</t>
  </si>
  <si>
    <t>平成19年</t>
  </si>
  <si>
    <t>平成19年12月31日現在</t>
  </si>
  <si>
    <t>平成19年</t>
  </si>
  <si>
    <t xml:space="preserve">  -</t>
  </si>
  <si>
    <t xml:space="preserve">    17年</t>
  </si>
  <si>
    <t>平成19年</t>
  </si>
  <si>
    <t>19年</t>
  </si>
  <si>
    <t xml:space="preserve"> 平成15年</t>
  </si>
  <si>
    <t>平成19年1月1日現在</t>
  </si>
  <si>
    <t>釜石港の埋立てにより増加。</t>
  </si>
  <si>
    <t>(最高価格)</t>
  </si>
  <si>
    <t>(平均価格)</t>
  </si>
  <si>
    <t>(最高価格の所在地)</t>
  </si>
  <si>
    <t>所　在　地</t>
  </si>
  <si>
    <t>平成19年度</t>
  </si>
  <si>
    <t>29,551ｍ(東端～西端間)</t>
  </si>
  <si>
    <t>31,780ｍ(南端～北端間)</t>
  </si>
  <si>
    <t>2.0</t>
  </si>
  <si>
    <t>1.0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</si>
</sst>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&quot;年&quot;"/>
    <numFmt numFmtId="178" formatCode="#,##0.0_ "/>
    <numFmt numFmtId="179" formatCode="0.0_ "/>
    <numFmt numFmtId="180" formatCode="[&lt;=999]000;[&lt;=99999]000\-00;000\-0000"/>
    <numFmt numFmtId="181" formatCode="0_ "/>
    <numFmt numFmtId="182" formatCode="#,##0_ "/>
    <numFmt numFmtId="183" formatCode="m\ &quot;月&quot;"/>
    <numFmt numFmtId="184" formatCode="0_);[Red]\(0\)"/>
    <numFmt numFmtId="185" formatCode="#,##0_);[Red]\(#,##0\)"/>
    <numFmt numFmtId="186" formatCode="#,##0.00_);[Red]\(#,##0.00\)"/>
    <numFmt numFmtId="187" formatCode="0.0_);[Red]\(0.0\)"/>
  </numFmts>
  <fonts count="35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vertAlign val="superscript"/>
      <sz val="8"/>
      <name val="ＭＳ 明朝"/>
      <family val="1"/>
    </font>
    <font>
      <b/>
      <sz val="11"/>
      <name val="ＭＳ 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Ｐ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0.5"/>
      <color indexed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84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8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82" fontId="11" fillId="0" borderId="0" xfId="0" applyNumberFormat="1" applyFont="1" applyAlignment="1">
      <alignment horizontal="right" vertical="center"/>
    </xf>
    <xf numFmtId="184" fontId="11" fillId="0" borderId="0" xfId="0" applyNumberFormat="1" applyFont="1" applyAlignment="1">
      <alignment horizontal="right" vertical="center"/>
    </xf>
    <xf numFmtId="185" fontId="11" fillId="0" borderId="0" xfId="0" applyNumberFormat="1" applyFont="1" applyAlignment="1">
      <alignment horizontal="right" vertical="center"/>
    </xf>
    <xf numFmtId="49" fontId="11" fillId="0" borderId="6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84" fontId="11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8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179" fontId="11" fillId="0" borderId="0" xfId="0" applyNumberFormat="1" applyFont="1" applyAlignment="1">
      <alignment horizontal="right" vertical="center"/>
    </xf>
    <xf numFmtId="58" fontId="11" fillId="0" borderId="0" xfId="0" applyNumberFormat="1" applyFont="1" applyAlignment="1">
      <alignment horizontal="center" vertical="center"/>
    </xf>
    <xf numFmtId="56" fontId="11" fillId="0" borderId="0" xfId="0" applyNumberFormat="1" applyFont="1" applyAlignment="1">
      <alignment horizontal="center" vertical="center"/>
    </xf>
    <xf numFmtId="181" fontId="11" fillId="0" borderId="0" xfId="0" applyNumberFormat="1" applyFont="1" applyAlignment="1">
      <alignment horizontal="right" vertical="center"/>
    </xf>
    <xf numFmtId="179" fontId="11" fillId="0" borderId="9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38" fontId="5" fillId="0" borderId="0" xfId="17" applyFont="1" applyBorder="1" applyAlignment="1" applyProtection="1">
      <alignment horizontal="right" vertical="center"/>
      <protection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0" xfId="0" applyNumberFormat="1" applyFont="1" applyBorder="1" applyAlignment="1">
      <alignment horizontal="distributed" vertical="distributed"/>
    </xf>
    <xf numFmtId="0" fontId="0" fillId="0" borderId="2" xfId="0" applyFont="1" applyBorder="1" applyAlignment="1">
      <alignment/>
    </xf>
    <xf numFmtId="0" fontId="5" fillId="0" borderId="8" xfId="0" applyNumberFormat="1" applyFont="1" applyBorder="1" applyAlignment="1">
      <alignment horizontal="left" vertical="center"/>
    </xf>
    <xf numFmtId="0" fontId="0" fillId="0" borderId="3" xfId="0" applyFont="1" applyBorder="1" applyAlignment="1">
      <alignment/>
    </xf>
    <xf numFmtId="184" fontId="16" fillId="0" borderId="0" xfId="0" applyNumberFormat="1" applyFont="1" applyFill="1" applyBorder="1" applyAlignment="1" applyProtection="1">
      <alignment/>
      <protection/>
    </xf>
    <xf numFmtId="184" fontId="16" fillId="0" borderId="0" xfId="0" applyNumberFormat="1" applyFont="1" applyFill="1" applyBorder="1" applyAlignment="1" applyProtection="1">
      <alignment horizontal="right"/>
      <protection/>
    </xf>
    <xf numFmtId="184" fontId="20" fillId="0" borderId="0" xfId="0" applyNumberFormat="1" applyFont="1" applyFill="1" applyAlignment="1" applyProtection="1">
      <alignment/>
      <protection/>
    </xf>
    <xf numFmtId="184" fontId="19" fillId="0" borderId="0" xfId="0" applyNumberFormat="1" applyFont="1" applyFill="1" applyBorder="1" applyAlignment="1" applyProtection="1">
      <alignment horizontal="right"/>
      <protection/>
    </xf>
    <xf numFmtId="184" fontId="19" fillId="0" borderId="0" xfId="0" applyNumberFormat="1" applyFont="1" applyFill="1" applyBorder="1" applyAlignment="1" applyProtection="1">
      <alignment horizontal="center"/>
      <protection/>
    </xf>
    <xf numFmtId="184" fontId="21" fillId="0" borderId="0" xfId="0" applyNumberFormat="1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/>
      <protection/>
    </xf>
    <xf numFmtId="0" fontId="16" fillId="0" borderId="8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shrinkToFit="1"/>
      <protection/>
    </xf>
    <xf numFmtId="0" fontId="16" fillId="0" borderId="4" xfId="0" applyNumberFormat="1" applyFont="1" applyFill="1" applyBorder="1" applyAlignment="1" applyProtection="1">
      <alignment horizontal="center" vertical="center" shrinkToFit="1"/>
      <protection/>
    </xf>
    <xf numFmtId="0" fontId="23" fillId="0" borderId="0" xfId="0" applyNumberFormat="1" applyFont="1" applyFill="1" applyBorder="1" applyAlignment="1" applyProtection="1">
      <alignment horizontal="center" vertical="center" shrinkToFit="1"/>
      <protection/>
    </xf>
    <xf numFmtId="0" fontId="23" fillId="0" borderId="4" xfId="0" applyNumberFormat="1" applyFont="1" applyFill="1" applyBorder="1" applyAlignment="1" applyProtection="1">
      <alignment horizontal="center" vertical="center" shrinkToFit="1"/>
      <protection/>
    </xf>
    <xf numFmtId="0" fontId="22" fillId="0" borderId="4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3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4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5" xfId="0" applyNumberFormat="1" applyFont="1" applyFill="1" applyBorder="1" applyAlignment="1" applyProtection="1">
      <alignment horizontal="center" vertical="center" shrinkToFit="1"/>
      <protection/>
    </xf>
    <xf numFmtId="0" fontId="23" fillId="0" borderId="5" xfId="0" applyNumberFormat="1" applyFont="1" applyFill="1" applyBorder="1" applyAlignment="1" applyProtection="1">
      <alignment horizontal="center" vertical="center" shrinkToFit="1"/>
      <protection/>
    </xf>
    <xf numFmtId="0" fontId="16" fillId="0" borderId="5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left" vertical="center"/>
      <protection/>
    </xf>
    <xf numFmtId="0" fontId="5" fillId="0" borderId="12" xfId="0" applyFont="1" applyBorder="1" applyAlignment="1">
      <alignment/>
    </xf>
    <xf numFmtId="181" fontId="5" fillId="0" borderId="6" xfId="0" applyNumberFormat="1" applyFont="1" applyBorder="1" applyAlignment="1" applyProtection="1">
      <alignment horizontal="center" vertical="center"/>
      <protection/>
    </xf>
    <xf numFmtId="183" fontId="5" fillId="0" borderId="6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6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/>
    </xf>
    <xf numFmtId="0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/>
    </xf>
    <xf numFmtId="0" fontId="11" fillId="0" borderId="0" xfId="0" applyFont="1" applyAlignment="1">
      <alignment vertical="center"/>
    </xf>
    <xf numFmtId="49" fontId="15" fillId="0" borderId="6" xfId="0" applyNumberFormat="1" applyFont="1" applyBorder="1" applyAlignment="1">
      <alignment vertical="center"/>
    </xf>
    <xf numFmtId="184" fontId="19" fillId="0" borderId="6" xfId="0" applyNumberFormat="1" applyFont="1" applyFill="1" applyBorder="1" applyAlignment="1" applyProtection="1">
      <alignment vertical="center"/>
      <protection/>
    </xf>
    <xf numFmtId="178" fontId="11" fillId="0" borderId="9" xfId="0" applyNumberFormat="1" applyFont="1" applyBorder="1" applyAlignment="1">
      <alignment horizontal="right" vertical="center"/>
    </xf>
    <xf numFmtId="49" fontId="11" fillId="0" borderId="9" xfId="0" applyNumberFormat="1" applyFont="1" applyBorder="1" applyAlignment="1">
      <alignment horizontal="right" vertical="center"/>
    </xf>
    <xf numFmtId="184" fontId="11" fillId="0" borderId="9" xfId="0" applyNumberFormat="1" applyFont="1" applyBorder="1" applyAlignment="1">
      <alignment horizontal="right" vertical="center"/>
    </xf>
    <xf numFmtId="182" fontId="11" fillId="0" borderId="9" xfId="0" applyNumberFormat="1" applyFont="1" applyBorder="1" applyAlignment="1">
      <alignment horizontal="right" vertical="center"/>
    </xf>
    <xf numFmtId="185" fontId="11" fillId="0" borderId="9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7" fontId="5" fillId="0" borderId="1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87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16" fillId="0" borderId="0" xfId="0" applyNumberFormat="1" applyFont="1" applyFill="1" applyBorder="1" applyAlignment="1" applyProtection="1">
      <alignment vertical="center"/>
      <protection/>
    </xf>
    <xf numFmtId="185" fontId="16" fillId="0" borderId="0" xfId="0" applyNumberFormat="1" applyFont="1" applyFill="1" applyBorder="1" applyAlignment="1" applyProtection="1">
      <alignment vertical="center"/>
      <protection/>
    </xf>
    <xf numFmtId="185" fontId="16" fillId="0" borderId="0" xfId="0" applyNumberFormat="1" applyFont="1" applyFill="1" applyBorder="1" applyAlignment="1" applyProtection="1">
      <alignment horizontal="right" vertical="center"/>
      <protection/>
    </xf>
    <xf numFmtId="185" fontId="19" fillId="0" borderId="0" xfId="0" applyNumberFormat="1" applyFont="1" applyFill="1" applyBorder="1" applyAlignment="1" applyProtection="1">
      <alignment vertical="center" shrinkToFit="1"/>
      <protection/>
    </xf>
    <xf numFmtId="185" fontId="19" fillId="0" borderId="0" xfId="0" applyNumberFormat="1" applyFont="1" applyFill="1" applyBorder="1" applyAlignment="1" applyProtection="1">
      <alignment horizontal="right" vertical="center" shrinkToFit="1"/>
      <protection/>
    </xf>
    <xf numFmtId="184" fontId="19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5" fillId="0" borderId="13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shrinkToFit="1"/>
      <protection/>
    </xf>
    <xf numFmtId="0" fontId="5" fillId="0" borderId="14" xfId="0" applyNumberFormat="1" applyFont="1" applyBorder="1" applyAlignment="1" applyProtection="1">
      <alignment horizontal="center" vertical="center" shrinkToFit="1"/>
      <protection/>
    </xf>
    <xf numFmtId="0" fontId="5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8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8" xfId="0" applyNumberFormat="1" applyFont="1" applyBorder="1" applyAlignment="1" applyProtection="1">
      <alignment horizontal="center" vertical="center" wrapText="1"/>
      <protection/>
    </xf>
    <xf numFmtId="0" fontId="5" fillId="0" borderId="6" xfId="0" applyNumberFormat="1" applyFont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horizontal="right" vertical="center"/>
      <protection/>
    </xf>
    <xf numFmtId="176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1" fontId="5" fillId="0" borderId="6" xfId="0" applyNumberFormat="1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horizontal="right" vertical="center"/>
      <protection/>
    </xf>
    <xf numFmtId="0" fontId="5" fillId="0" borderId="6" xfId="0" applyNumberFormat="1" applyFont="1" applyBorder="1" applyAlignment="1" applyProtection="1">
      <alignment horizontal="center" vertical="center"/>
      <protection/>
    </xf>
    <xf numFmtId="181" fontId="5" fillId="0" borderId="12" xfId="0" applyNumberFormat="1" applyFont="1" applyBorder="1" applyAlignment="1" applyProtection="1">
      <alignment horizontal="center" vertical="center"/>
      <protection/>
    </xf>
    <xf numFmtId="38" fontId="5" fillId="0" borderId="7" xfId="17" applyFont="1" applyBorder="1" applyAlignment="1" applyProtection="1">
      <alignment horizontal="right" vertical="center"/>
      <protection/>
    </xf>
    <xf numFmtId="38" fontId="5" fillId="0" borderId="9" xfId="17" applyFont="1" applyBorder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8" fillId="0" borderId="6" xfId="0" applyNumberFormat="1" applyFont="1" applyBorder="1" applyAlignment="1" applyProtection="1">
      <alignment vertical="center"/>
      <protection/>
    </xf>
    <xf numFmtId="38" fontId="8" fillId="0" borderId="0" xfId="0" applyNumberFormat="1" applyFont="1" applyAlignment="1" applyProtection="1">
      <alignment horizontal="right" vertical="center"/>
      <protection/>
    </xf>
    <xf numFmtId="38" fontId="5" fillId="0" borderId="0" xfId="0" applyNumberFormat="1" applyFont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8" fontId="6" fillId="0" borderId="0" xfId="17" applyFont="1" applyAlignment="1" applyProtection="1">
      <alignment/>
      <protection/>
    </xf>
    <xf numFmtId="38" fontId="5" fillId="0" borderId="0" xfId="17" applyFont="1" applyAlignment="1" applyProtection="1">
      <alignment/>
      <protection/>
    </xf>
    <xf numFmtId="38" fontId="5" fillId="0" borderId="11" xfId="17" applyFont="1" applyBorder="1" applyAlignment="1" applyProtection="1">
      <alignment horizontal="center" vertical="center"/>
      <protection/>
    </xf>
    <xf numFmtId="38" fontId="5" fillId="0" borderId="13" xfId="17" applyFont="1" applyBorder="1" applyAlignment="1" applyProtection="1">
      <alignment horizontal="center" vertical="center"/>
      <protection/>
    </xf>
    <xf numFmtId="38" fontId="5" fillId="0" borderId="12" xfId="17" applyFont="1" applyBorder="1" applyAlignment="1" applyProtection="1">
      <alignment horizontal="center" vertical="center"/>
      <protection/>
    </xf>
    <xf numFmtId="38" fontId="5" fillId="0" borderId="14" xfId="17" applyFont="1" applyBorder="1" applyAlignment="1" applyProtection="1">
      <alignment horizontal="center" vertical="center"/>
      <protection/>
    </xf>
    <xf numFmtId="38" fontId="5" fillId="0" borderId="7" xfId="17" applyFont="1" applyBorder="1" applyAlignment="1" applyProtection="1">
      <alignment horizontal="center" vertical="center"/>
      <protection/>
    </xf>
    <xf numFmtId="38" fontId="5" fillId="0" borderId="6" xfId="17" applyFont="1" applyBorder="1" applyAlignment="1" applyProtection="1">
      <alignment horizontal="center" vertical="center"/>
      <protection/>
    </xf>
    <xf numFmtId="38" fontId="5" fillId="0" borderId="1" xfId="17" applyFont="1" applyBorder="1" applyAlignment="1" applyProtection="1">
      <alignment horizontal="center" vertical="center"/>
      <protection/>
    </xf>
    <xf numFmtId="38" fontId="5" fillId="0" borderId="0" xfId="17" applyFont="1" applyBorder="1" applyAlignment="1" applyProtection="1">
      <alignment horizontal="center" vertical="center"/>
      <protection/>
    </xf>
    <xf numFmtId="38" fontId="5" fillId="0" borderId="8" xfId="17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/>
      <protection/>
    </xf>
    <xf numFmtId="38" fontId="5" fillId="0" borderId="6" xfId="17" applyFont="1" applyBorder="1" applyAlignment="1" applyProtection="1">
      <alignment/>
      <protection/>
    </xf>
    <xf numFmtId="38" fontId="5" fillId="0" borderId="1" xfId="17" applyFont="1" applyBorder="1" applyAlignment="1" applyProtection="1">
      <alignment horizontal="right"/>
      <protection/>
    </xf>
    <xf numFmtId="38" fontId="5" fillId="0" borderId="0" xfId="17" applyFont="1" applyBorder="1" applyAlignment="1" applyProtection="1">
      <alignment/>
      <protection/>
    </xf>
    <xf numFmtId="38" fontId="5" fillId="0" borderId="0" xfId="17" applyFont="1" applyBorder="1" applyAlignment="1" applyProtection="1">
      <alignment horizontal="right"/>
      <protection/>
    </xf>
    <xf numFmtId="38" fontId="5" fillId="0" borderId="9" xfId="17" applyFont="1" applyBorder="1" applyAlignment="1" applyProtection="1">
      <alignment/>
      <protection/>
    </xf>
    <xf numFmtId="38" fontId="5" fillId="0" borderId="7" xfId="17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84" fontId="26" fillId="0" borderId="1" xfId="0" applyNumberFormat="1" applyFont="1" applyFill="1" applyBorder="1" applyAlignment="1" applyProtection="1">
      <alignment horizontal="right"/>
      <protection/>
    </xf>
    <xf numFmtId="184" fontId="19" fillId="0" borderId="1" xfId="0" applyNumberFormat="1" applyFont="1" applyFill="1" applyBorder="1" applyAlignment="1" applyProtection="1">
      <alignment horizontal="right"/>
      <protection/>
    </xf>
    <xf numFmtId="184" fontId="19" fillId="0" borderId="6" xfId="0" applyNumberFormat="1" applyFont="1" applyFill="1" applyBorder="1" applyAlignment="1" applyProtection="1">
      <alignment horizontal="center" vertical="center"/>
      <protection/>
    </xf>
    <xf numFmtId="184" fontId="18" fillId="0" borderId="0" xfId="0" applyNumberFormat="1" applyFont="1" applyFill="1" applyAlignment="1" applyProtection="1">
      <alignment/>
      <protection/>
    </xf>
    <xf numFmtId="184" fontId="16" fillId="0" borderId="6" xfId="0" applyNumberFormat="1" applyFont="1" applyFill="1" applyBorder="1" applyAlignment="1" applyProtection="1">
      <alignment horizontal="center" vertical="center"/>
      <protection/>
    </xf>
    <xf numFmtId="184" fontId="16" fillId="0" borderId="1" xfId="0" applyNumberFormat="1" applyFont="1" applyFill="1" applyBorder="1" applyAlignment="1" applyProtection="1">
      <alignment horizontal="right"/>
      <protection/>
    </xf>
    <xf numFmtId="184" fontId="17" fillId="0" borderId="0" xfId="0" applyNumberFormat="1" applyFont="1" applyFill="1" applyAlignment="1" applyProtection="1">
      <alignment/>
      <protection/>
    </xf>
    <xf numFmtId="185" fontId="19" fillId="0" borderId="1" xfId="0" applyNumberFormat="1" applyFont="1" applyFill="1" applyBorder="1" applyAlignment="1" applyProtection="1">
      <alignment horizontal="right" vertical="center" shrinkToFit="1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19" fillId="0" borderId="0" xfId="0" applyNumberFormat="1" applyFont="1" applyFill="1" applyBorder="1" applyAlignment="1" applyProtection="1">
      <alignment horizontal="center" vertical="center"/>
      <protection/>
    </xf>
    <xf numFmtId="184" fontId="19" fillId="0" borderId="0" xfId="0" applyNumberFormat="1" applyFont="1" applyFill="1" applyBorder="1" applyAlignment="1" applyProtection="1">
      <alignment horizontal="right" vertical="center" shrinkToFit="1"/>
      <protection/>
    </xf>
    <xf numFmtId="184" fontId="16" fillId="0" borderId="1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184" fontId="19" fillId="0" borderId="1" xfId="0" applyNumberFormat="1" applyFont="1" applyFill="1" applyBorder="1" applyAlignment="1" applyProtection="1">
      <alignment horizontal="right" vertical="center" shrinkToFit="1"/>
      <protection/>
    </xf>
    <xf numFmtId="185" fontId="16" fillId="0" borderId="1" xfId="0" applyNumberFormat="1" applyFont="1" applyFill="1" applyBorder="1" applyAlignment="1" applyProtection="1">
      <alignment horizontal="right" vertical="center"/>
      <protection/>
    </xf>
    <xf numFmtId="0" fontId="16" fillId="0" borderId="12" xfId="0" applyNumberFormat="1" applyFont="1" applyFill="1" applyBorder="1" applyAlignment="1" applyProtection="1">
      <alignment/>
      <protection/>
    </xf>
    <xf numFmtId="184" fontId="16" fillId="0" borderId="7" xfId="0" applyNumberFormat="1" applyFont="1" applyFill="1" applyBorder="1" applyAlignment="1" applyProtection="1">
      <alignment horizontal="right"/>
      <protection/>
    </xf>
    <xf numFmtId="184" fontId="16" fillId="0" borderId="9" xfId="0" applyNumberFormat="1" applyFont="1" applyFill="1" applyBorder="1" applyAlignment="1" applyProtection="1">
      <alignment horizontal="right"/>
      <protection/>
    </xf>
    <xf numFmtId="184" fontId="17" fillId="0" borderId="9" xfId="0" applyNumberFormat="1" applyFont="1" applyFill="1" applyBorder="1" applyAlignment="1" applyProtection="1">
      <alignment/>
      <protection/>
    </xf>
    <xf numFmtId="0" fontId="16" fillId="0" borderId="8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185" fontId="19" fillId="0" borderId="1" xfId="0" applyNumberFormat="1" applyFont="1" applyFill="1" applyBorder="1" applyAlignment="1" applyProtection="1">
      <alignment horizontal="right" vertical="center"/>
      <protection/>
    </xf>
    <xf numFmtId="185" fontId="19" fillId="0" borderId="0" xfId="0" applyNumberFormat="1" applyFont="1" applyFill="1" applyBorder="1" applyAlignment="1" applyProtection="1">
      <alignment vertical="center"/>
      <protection/>
    </xf>
    <xf numFmtId="184" fontId="19" fillId="0" borderId="0" xfId="0" applyNumberFormat="1" applyFont="1" applyFill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 shrinkToFit="1"/>
      <protection/>
    </xf>
    <xf numFmtId="38" fontId="5" fillId="0" borderId="0" xfId="17" applyFont="1" applyAlignment="1" applyProtection="1">
      <alignment/>
      <protection/>
    </xf>
    <xf numFmtId="38" fontId="25" fillId="0" borderId="10" xfId="17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38" fontId="33" fillId="0" borderId="0" xfId="0" applyNumberFormat="1" applyFont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38" fontId="5" fillId="0" borderId="6" xfId="17" applyFont="1" applyBorder="1" applyAlignment="1" applyProtection="1">
      <alignment shrinkToFit="1"/>
      <protection/>
    </xf>
    <xf numFmtId="0" fontId="1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180" fontId="5" fillId="0" borderId="1" xfId="0" applyNumberFormat="1" applyFont="1" applyBorder="1" applyAlignment="1">
      <alignment horizontal="center" vertical="center" shrinkToFit="1"/>
    </xf>
    <xf numFmtId="180" fontId="5" fillId="0" borderId="0" xfId="0" applyNumberFormat="1" applyFont="1" applyBorder="1" applyAlignment="1">
      <alignment horizontal="center" vertical="center" shrinkToFit="1"/>
    </xf>
    <xf numFmtId="180" fontId="5" fillId="0" borderId="7" xfId="0" applyNumberFormat="1" applyFont="1" applyBorder="1" applyAlignment="1">
      <alignment horizontal="center" vertical="center" shrinkToFit="1"/>
    </xf>
    <xf numFmtId="180" fontId="5" fillId="0" borderId="9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shrinkToFit="1"/>
    </xf>
    <xf numFmtId="176" fontId="5" fillId="0" borderId="0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/>
    </xf>
    <xf numFmtId="49" fontId="5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vertical="center"/>
    </xf>
    <xf numFmtId="182" fontId="0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5" fillId="0" borderId="7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/>
    </xf>
    <xf numFmtId="0" fontId="0" fillId="0" borderId="2" xfId="0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justify"/>
    </xf>
    <xf numFmtId="49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9" xfId="0" applyNumberFormat="1" applyFont="1" applyBorder="1" applyAlignment="1">
      <alignment horizontal="center" vertical="justify"/>
    </xf>
    <xf numFmtId="179" fontId="5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/>
    </xf>
    <xf numFmtId="0" fontId="5" fillId="0" borderId="8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38" fontId="5" fillId="0" borderId="2" xfId="17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5" fillId="0" borderId="5" xfId="0" applyNumberFormat="1" applyFont="1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 horizontal="center" vertical="center" shrinkToFit="1"/>
      <protection/>
    </xf>
    <xf numFmtId="0" fontId="5" fillId="0" borderId="4" xfId="0" applyNumberFormat="1" applyFont="1" applyBorder="1" applyAlignment="1" applyProtection="1">
      <alignment horizontal="center" vertical="center" shrinkToFit="1"/>
      <protection/>
    </xf>
    <xf numFmtId="0" fontId="5" fillId="0" borderId="4" xfId="0" applyFont="1" applyBorder="1" applyAlignment="1" applyProtection="1">
      <alignment horizontal="center" vertical="center" shrinkToFit="1"/>
      <protection/>
    </xf>
    <xf numFmtId="0" fontId="5" fillId="0" borderId="13" xfId="0" applyNumberFormat="1" applyFont="1" applyBorder="1" applyAlignment="1" applyProtection="1">
      <alignment horizontal="center" vertical="center" shrinkToFit="1"/>
      <protection/>
    </xf>
    <xf numFmtId="0" fontId="5" fillId="0" borderId="4" xfId="0" applyFont="1" applyBorder="1" applyAlignment="1" applyProtection="1">
      <alignment vertical="center" shrinkToFit="1"/>
      <protection/>
    </xf>
    <xf numFmtId="0" fontId="5" fillId="0" borderId="3" xfId="0" applyNumberFormat="1" applyFont="1" applyBorder="1" applyAlignment="1" applyProtection="1">
      <alignment horizontal="center" vertical="center" shrinkToFit="1"/>
      <protection/>
    </xf>
    <xf numFmtId="0" fontId="5" fillId="0" borderId="14" xfId="0" applyNumberFormat="1" applyFont="1" applyBorder="1" applyAlignment="1" applyProtection="1">
      <alignment horizontal="center" vertical="center" shrinkToFit="1"/>
      <protection/>
    </xf>
    <xf numFmtId="0" fontId="5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11" xfId="0" applyNumberFormat="1" applyFont="1" applyBorder="1" applyAlignment="1" applyProtection="1">
      <alignment horizontal="center" vertical="center" shrinkToFit="1"/>
      <protection/>
    </xf>
    <xf numFmtId="0" fontId="5" fillId="0" borderId="1" xfId="0" applyNumberFormat="1" applyFont="1" applyBorder="1" applyAlignment="1" applyProtection="1">
      <alignment horizontal="center" vertical="center" shrinkToFit="1"/>
      <protection/>
    </xf>
    <xf numFmtId="0" fontId="5" fillId="0" borderId="6" xfId="0" applyNumberFormat="1" applyFont="1" applyBorder="1" applyAlignment="1" applyProtection="1">
      <alignment horizontal="center" vertical="center" shrinkToFit="1"/>
      <protection/>
    </xf>
    <xf numFmtId="0" fontId="5" fillId="0" borderId="7" xfId="0" applyNumberFormat="1" applyFont="1" applyBorder="1" applyAlignment="1" applyProtection="1">
      <alignment horizontal="center" vertical="center" shrinkToFit="1"/>
      <protection/>
    </xf>
    <xf numFmtId="0" fontId="5" fillId="0" borderId="12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7" xfId="0" applyNumberFormat="1" applyFont="1" applyBorder="1" applyAlignment="1" applyProtection="1">
      <alignment horizontal="center" vertical="center"/>
      <protection/>
    </xf>
    <xf numFmtId="0" fontId="5" fillId="0" borderId="8" xfId="0" applyNumberFormat="1" applyFont="1" applyBorder="1" applyAlignment="1" applyProtection="1">
      <alignment horizontal="left" vertical="center"/>
      <protection/>
    </xf>
    <xf numFmtId="38" fontId="5" fillId="0" borderId="13" xfId="17" applyFont="1" applyBorder="1" applyAlignment="1" applyProtection="1">
      <alignment horizontal="center" vertical="center"/>
      <protection/>
    </xf>
    <xf numFmtId="38" fontId="5" fillId="0" borderId="14" xfId="17" applyFont="1" applyBorder="1" applyAlignment="1" applyProtection="1">
      <alignment horizontal="center" vertical="center"/>
      <protection/>
    </xf>
    <xf numFmtId="0" fontId="5" fillId="0" borderId="5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distributed"/>
    </xf>
    <xf numFmtId="0" fontId="11" fillId="0" borderId="6" xfId="0" applyFont="1" applyBorder="1" applyAlignment="1">
      <alignment horizontal="distributed" vertical="distributed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3" xfId="0" applyFont="1" applyFill="1" applyBorder="1" applyAlignment="1" applyProtection="1">
      <alignment horizontal="center" vertical="center"/>
      <protection/>
    </xf>
    <xf numFmtId="0" fontId="17" fillId="0" borderId="2" xfId="0" applyFont="1" applyFill="1" applyBorder="1" applyAlignment="1" applyProtection="1">
      <alignment horizontal="center" vertical="center"/>
      <protection/>
    </xf>
    <xf numFmtId="0" fontId="16" fillId="0" borderId="5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SheetLayoutView="100" workbookViewId="0" topLeftCell="A26">
      <selection activeCell="C31" sqref="C31:F31"/>
    </sheetView>
  </sheetViews>
  <sheetFormatPr defaultColWidth="9.875" defaultRowHeight="12.75"/>
  <cols>
    <col min="1" max="1" width="14.875" style="4" customWidth="1"/>
    <col min="2" max="2" width="16.25390625" style="4" customWidth="1"/>
    <col min="3" max="3" width="4.75390625" style="4" customWidth="1"/>
    <col min="4" max="6" width="20.25390625" style="4" customWidth="1"/>
    <col min="7" max="16384" width="9.875" style="5" customWidth="1"/>
  </cols>
  <sheetData>
    <row r="1" ht="18.75" customHeight="1">
      <c r="A1" s="3" t="s">
        <v>289</v>
      </c>
    </row>
    <row r="2" ht="18.75" customHeight="1">
      <c r="A2" s="6"/>
    </row>
    <row r="3" spans="1:7" ht="18.75" customHeight="1">
      <c r="A3" s="7" t="s">
        <v>0</v>
      </c>
      <c r="B3" s="284" t="s">
        <v>281</v>
      </c>
      <c r="C3" s="285"/>
      <c r="D3" s="9" t="s">
        <v>282</v>
      </c>
      <c r="E3" s="7" t="s">
        <v>283</v>
      </c>
      <c r="F3" s="8" t="s">
        <v>284</v>
      </c>
      <c r="G3" s="10" t="s">
        <v>1</v>
      </c>
    </row>
    <row r="4" spans="1:6" ht="18.75" customHeight="1">
      <c r="A4" s="1" t="s">
        <v>342</v>
      </c>
      <c r="B4" s="286" t="s">
        <v>348</v>
      </c>
      <c r="C4" s="287"/>
      <c r="D4" s="1" t="s">
        <v>349</v>
      </c>
      <c r="E4" s="1" t="s">
        <v>351</v>
      </c>
      <c r="F4" s="1" t="s">
        <v>350</v>
      </c>
    </row>
    <row r="5" spans="1:6" ht="18.75" customHeight="1">
      <c r="A5" s="1" t="s">
        <v>343</v>
      </c>
      <c r="B5" s="288" t="s">
        <v>344</v>
      </c>
      <c r="C5" s="289"/>
      <c r="D5" s="1" t="s">
        <v>345</v>
      </c>
      <c r="E5" s="1" t="s">
        <v>346</v>
      </c>
      <c r="F5" s="1" t="s">
        <v>347</v>
      </c>
    </row>
    <row r="6" spans="1:6" ht="18.75" customHeight="1">
      <c r="A6" s="289" t="s">
        <v>2</v>
      </c>
      <c r="B6" s="288" t="s">
        <v>192</v>
      </c>
      <c r="C6" s="289"/>
      <c r="D6" s="1" t="s">
        <v>191</v>
      </c>
      <c r="E6" s="1" t="s">
        <v>290</v>
      </c>
      <c r="F6" s="1" t="s">
        <v>191</v>
      </c>
    </row>
    <row r="7" spans="1:6" ht="18.75" customHeight="1">
      <c r="A7" s="289"/>
      <c r="B7" s="288" t="s">
        <v>149</v>
      </c>
      <c r="C7" s="289"/>
      <c r="D7" s="1" t="s">
        <v>4</v>
      </c>
      <c r="E7" s="1" t="s">
        <v>5</v>
      </c>
      <c r="F7" s="1" t="s">
        <v>6</v>
      </c>
    </row>
    <row r="8" spans="1:6" ht="18.75" customHeight="1">
      <c r="A8" s="1" t="s">
        <v>3</v>
      </c>
      <c r="B8" s="274" t="s">
        <v>473</v>
      </c>
      <c r="C8" s="275"/>
      <c r="D8" s="275"/>
      <c r="E8" s="289" t="s">
        <v>474</v>
      </c>
      <c r="F8" s="289"/>
    </row>
    <row r="9" spans="1:6" ht="18.75" customHeight="1">
      <c r="A9" s="78" t="s">
        <v>372</v>
      </c>
      <c r="B9" s="272" t="s">
        <v>352</v>
      </c>
      <c r="C9" s="273"/>
      <c r="D9" s="273"/>
      <c r="E9" s="273" t="s">
        <v>353</v>
      </c>
      <c r="F9" s="273"/>
    </row>
    <row r="10" spans="1:5" ht="18.75" customHeight="1" hidden="1">
      <c r="A10" s="290" t="s">
        <v>7</v>
      </c>
      <c r="B10" s="290"/>
      <c r="C10" s="290"/>
      <c r="D10" s="290"/>
      <c r="E10" s="290"/>
    </row>
    <row r="11" spans="1:6" s="13" customFormat="1" ht="18" customHeight="1">
      <c r="A11" s="129" t="s">
        <v>354</v>
      </c>
      <c r="B11" s="12"/>
      <c r="C11" s="12"/>
      <c r="D11" s="12"/>
      <c r="E11" s="12"/>
      <c r="F11" s="12"/>
    </row>
    <row r="12" spans="1:6" s="13" customFormat="1" ht="18" customHeight="1">
      <c r="A12" s="130" t="s">
        <v>373</v>
      </c>
      <c r="B12" s="12"/>
      <c r="C12" s="12"/>
      <c r="D12" s="12"/>
      <c r="E12" s="12"/>
      <c r="F12" s="12"/>
    </row>
    <row r="13" spans="1:6" s="13" customFormat="1" ht="18" customHeight="1">
      <c r="A13" s="130" t="s">
        <v>374</v>
      </c>
      <c r="B13" s="12"/>
      <c r="C13" s="12"/>
      <c r="D13" s="12"/>
      <c r="E13" s="12"/>
      <c r="F13" s="12"/>
    </row>
    <row r="14" spans="1:6" s="13" customFormat="1" ht="18" customHeight="1">
      <c r="A14" s="130"/>
      <c r="B14" s="12"/>
      <c r="C14" s="12"/>
      <c r="D14" s="12"/>
      <c r="E14" s="12"/>
      <c r="F14" s="12"/>
    </row>
    <row r="15" spans="1:6" s="13" customFormat="1" ht="18" customHeight="1">
      <c r="A15" s="14" t="s">
        <v>8</v>
      </c>
      <c r="B15" s="4"/>
      <c r="C15" s="4"/>
      <c r="D15" s="15"/>
      <c r="E15" s="12"/>
      <c r="F15" s="12"/>
    </row>
    <row r="16" spans="1:6" s="13" customFormat="1" ht="18" customHeight="1">
      <c r="A16" s="16"/>
      <c r="B16" s="4"/>
      <c r="C16" s="4"/>
      <c r="E16" s="12"/>
      <c r="F16" s="17" t="s">
        <v>33</v>
      </c>
    </row>
    <row r="17" spans="1:6" s="13" customFormat="1" ht="18" customHeight="1">
      <c r="A17" s="18" t="s">
        <v>9</v>
      </c>
      <c r="B17" s="9" t="s">
        <v>10</v>
      </c>
      <c r="C17" s="284" t="s">
        <v>11</v>
      </c>
      <c r="D17" s="276"/>
      <c r="E17" s="276"/>
      <c r="F17" s="276"/>
    </row>
    <row r="18" spans="1:6" s="13" customFormat="1" ht="18" customHeight="1">
      <c r="A18" s="1"/>
      <c r="B18" s="2"/>
      <c r="C18" s="287"/>
      <c r="D18" s="287"/>
      <c r="E18" s="1"/>
      <c r="F18" s="12"/>
    </row>
    <row r="19" spans="1:6" s="13" customFormat="1" ht="18" customHeight="1">
      <c r="A19" s="19" t="s">
        <v>150</v>
      </c>
      <c r="B19" s="27" t="s">
        <v>151</v>
      </c>
      <c r="C19" s="279" t="s">
        <v>190</v>
      </c>
      <c r="D19" s="279"/>
      <c r="E19" s="279"/>
      <c r="F19" s="279"/>
    </row>
    <row r="20" spans="1:6" s="13" customFormat="1" ht="18" customHeight="1">
      <c r="A20" s="20" t="s">
        <v>12</v>
      </c>
      <c r="B20" s="21">
        <v>442.8</v>
      </c>
      <c r="C20" s="279" t="s">
        <v>13</v>
      </c>
      <c r="D20" s="279"/>
      <c r="E20" s="279"/>
      <c r="F20" s="279"/>
    </row>
    <row r="21" spans="1:6" s="13" customFormat="1" ht="18" customHeight="1">
      <c r="A21" s="20" t="s">
        <v>14</v>
      </c>
      <c r="B21" s="21">
        <v>444.48</v>
      </c>
      <c r="C21" s="279" t="s">
        <v>34</v>
      </c>
      <c r="D21" s="279"/>
      <c r="E21" s="279"/>
      <c r="F21" s="279"/>
    </row>
    <row r="22" spans="1:6" s="13" customFormat="1" ht="18" customHeight="1">
      <c r="A22" s="20" t="s">
        <v>15</v>
      </c>
      <c r="B22" s="21">
        <v>444.49</v>
      </c>
      <c r="C22" s="279" t="s">
        <v>157</v>
      </c>
      <c r="D22" s="279"/>
      <c r="E22" s="279"/>
      <c r="F22" s="279"/>
    </row>
    <row r="23" spans="1:6" s="13" customFormat="1" ht="18" customHeight="1">
      <c r="A23" s="20" t="s">
        <v>16</v>
      </c>
      <c r="B23" s="21">
        <v>444.51</v>
      </c>
      <c r="C23" s="279" t="s">
        <v>157</v>
      </c>
      <c r="D23" s="279"/>
      <c r="E23" s="279"/>
      <c r="F23" s="279"/>
    </row>
    <row r="24" spans="1:6" s="13" customFormat="1" ht="18" customHeight="1">
      <c r="A24" s="20" t="s">
        <v>17</v>
      </c>
      <c r="B24" s="21">
        <v>444.52</v>
      </c>
      <c r="C24" s="279" t="s">
        <v>157</v>
      </c>
      <c r="D24" s="279"/>
      <c r="E24" s="279"/>
      <c r="F24" s="279"/>
    </row>
    <row r="25" spans="1:6" s="13" customFormat="1" ht="18" customHeight="1">
      <c r="A25" s="20" t="s">
        <v>18</v>
      </c>
      <c r="B25" s="21">
        <v>444.57</v>
      </c>
      <c r="C25" s="279" t="s">
        <v>157</v>
      </c>
      <c r="D25" s="279"/>
      <c r="E25" s="279"/>
      <c r="F25" s="279"/>
    </row>
    <row r="26" spans="1:6" s="13" customFormat="1" ht="18" customHeight="1">
      <c r="A26" s="20" t="s">
        <v>19</v>
      </c>
      <c r="B26" s="21">
        <v>444.76</v>
      </c>
      <c r="C26" s="279" t="s">
        <v>157</v>
      </c>
      <c r="D26" s="279"/>
      <c r="E26" s="279"/>
      <c r="F26" s="279"/>
    </row>
    <row r="27" spans="1:6" s="13" customFormat="1" ht="18" customHeight="1">
      <c r="A27" s="20" t="s">
        <v>20</v>
      </c>
      <c r="B27" s="21">
        <v>444.77</v>
      </c>
      <c r="C27" s="279" t="s">
        <v>157</v>
      </c>
      <c r="D27" s="279"/>
      <c r="E27" s="279"/>
      <c r="F27" s="279"/>
    </row>
    <row r="28" spans="1:6" s="13" customFormat="1" ht="18" customHeight="1">
      <c r="A28" s="20" t="s">
        <v>21</v>
      </c>
      <c r="B28" s="21">
        <v>444.78</v>
      </c>
      <c r="C28" s="279" t="s">
        <v>157</v>
      </c>
      <c r="D28" s="279"/>
      <c r="E28" s="279"/>
      <c r="F28" s="279"/>
    </row>
    <row r="29" spans="1:6" s="13" customFormat="1" ht="18" customHeight="1">
      <c r="A29" s="20" t="s">
        <v>22</v>
      </c>
      <c r="B29" s="21">
        <v>444.79</v>
      </c>
      <c r="C29" s="279" t="s">
        <v>157</v>
      </c>
      <c r="D29" s="279"/>
      <c r="E29" s="279"/>
      <c r="F29" s="279"/>
    </row>
    <row r="30" spans="1:6" s="13" customFormat="1" ht="18" customHeight="1">
      <c r="A30" s="19" t="s">
        <v>147</v>
      </c>
      <c r="B30" s="21">
        <v>444.79</v>
      </c>
      <c r="C30" s="283"/>
      <c r="D30" s="283"/>
      <c r="E30" s="283"/>
      <c r="F30" s="283"/>
    </row>
    <row r="31" spans="1:6" s="13" customFormat="1" ht="18" customHeight="1">
      <c r="A31" s="20" t="s">
        <v>23</v>
      </c>
      <c r="B31" s="21">
        <v>440.94</v>
      </c>
      <c r="C31" s="282" t="s">
        <v>148</v>
      </c>
      <c r="D31" s="282"/>
      <c r="E31" s="282"/>
      <c r="F31" s="282"/>
    </row>
    <row r="32" spans="1:6" s="13" customFormat="1" ht="18" customHeight="1">
      <c r="A32" s="20" t="s">
        <v>24</v>
      </c>
      <c r="B32" s="21">
        <v>441</v>
      </c>
      <c r="C32" s="279" t="s">
        <v>157</v>
      </c>
      <c r="D32" s="279"/>
      <c r="E32" s="279"/>
      <c r="F32" s="279"/>
    </row>
    <row r="33" spans="1:6" s="13" customFormat="1" ht="18" customHeight="1">
      <c r="A33" s="20" t="s">
        <v>25</v>
      </c>
      <c r="B33" s="21">
        <v>441</v>
      </c>
      <c r="C33" s="281"/>
      <c r="D33" s="281"/>
      <c r="E33" s="281"/>
      <c r="F33" s="281"/>
    </row>
    <row r="34" spans="1:6" s="13" customFormat="1" ht="18" customHeight="1">
      <c r="A34" s="20" t="s">
        <v>26</v>
      </c>
      <c r="B34" s="21">
        <v>441.02</v>
      </c>
      <c r="C34" s="279" t="s">
        <v>34</v>
      </c>
      <c r="D34" s="279"/>
      <c r="E34" s="279"/>
      <c r="F34" s="279"/>
    </row>
    <row r="35" spans="1:6" s="13" customFormat="1" ht="18" customHeight="1">
      <c r="A35" s="20" t="s">
        <v>27</v>
      </c>
      <c r="B35" s="21">
        <v>441.24</v>
      </c>
      <c r="C35" s="279" t="s">
        <v>157</v>
      </c>
      <c r="D35" s="279"/>
      <c r="E35" s="279"/>
      <c r="F35" s="279"/>
    </row>
    <row r="36" spans="1:6" s="13" customFormat="1" ht="18" customHeight="1">
      <c r="A36" s="20" t="s">
        <v>28</v>
      </c>
      <c r="B36" s="21">
        <v>441.26</v>
      </c>
      <c r="C36" s="279" t="s">
        <v>157</v>
      </c>
      <c r="D36" s="279"/>
      <c r="E36" s="279"/>
      <c r="F36" s="279"/>
    </row>
    <row r="37" spans="1:6" s="13" customFormat="1" ht="18" customHeight="1">
      <c r="A37" s="20" t="s">
        <v>29</v>
      </c>
      <c r="B37" s="21">
        <v>441.26</v>
      </c>
      <c r="C37" s="281"/>
      <c r="D37" s="281"/>
      <c r="E37" s="281"/>
      <c r="F37" s="281"/>
    </row>
    <row r="38" spans="1:6" s="13" customFormat="1" ht="18" customHeight="1">
      <c r="A38" s="20" t="s">
        <v>30</v>
      </c>
      <c r="B38" s="21">
        <v>441.27</v>
      </c>
      <c r="C38" s="279" t="s">
        <v>34</v>
      </c>
      <c r="D38" s="279"/>
      <c r="E38" s="279"/>
      <c r="F38" s="279"/>
    </row>
    <row r="39" spans="1:6" s="13" customFormat="1" ht="18" customHeight="1">
      <c r="A39" s="20" t="s">
        <v>31</v>
      </c>
      <c r="B39" s="21">
        <v>441.27</v>
      </c>
      <c r="C39" s="281"/>
      <c r="D39" s="281"/>
      <c r="E39" s="281"/>
      <c r="F39" s="281"/>
    </row>
    <row r="40" spans="1:6" s="13" customFormat="1" ht="18" customHeight="1">
      <c r="A40" s="20" t="s">
        <v>32</v>
      </c>
      <c r="B40" s="23">
        <v>441.27</v>
      </c>
      <c r="C40" s="277"/>
      <c r="D40" s="277"/>
      <c r="E40" s="277"/>
      <c r="F40" s="277"/>
    </row>
    <row r="41" spans="1:6" s="13" customFormat="1" ht="18" customHeight="1">
      <c r="A41" s="20" t="s">
        <v>193</v>
      </c>
      <c r="B41" s="23">
        <v>441.27</v>
      </c>
      <c r="C41" s="277"/>
      <c r="D41" s="277"/>
      <c r="E41" s="277"/>
      <c r="F41" s="277"/>
    </row>
    <row r="42" spans="1:6" s="13" customFormat="1" ht="18" customHeight="1">
      <c r="A42" s="20" t="s">
        <v>266</v>
      </c>
      <c r="B42" s="23">
        <v>441.27</v>
      </c>
      <c r="C42" s="277"/>
      <c r="D42" s="277"/>
      <c r="E42" s="277"/>
      <c r="F42" s="277"/>
    </row>
    <row r="43" spans="1:6" s="13" customFormat="1" ht="18" customHeight="1">
      <c r="A43" s="20" t="s">
        <v>363</v>
      </c>
      <c r="B43" s="23">
        <v>441.31</v>
      </c>
      <c r="C43" s="280" t="s">
        <v>364</v>
      </c>
      <c r="D43" s="280"/>
      <c r="E43" s="280"/>
      <c r="F43" s="280"/>
    </row>
    <row r="44" spans="1:6" s="13" customFormat="1" ht="18" customHeight="1">
      <c r="A44" s="20" t="s">
        <v>378</v>
      </c>
      <c r="B44" s="23">
        <v>441.31</v>
      </c>
      <c r="C44" s="277"/>
      <c r="D44" s="277"/>
      <c r="E44" s="277"/>
      <c r="F44" s="277"/>
    </row>
    <row r="45" spans="1:6" s="13" customFormat="1" ht="18" customHeight="1">
      <c r="A45" s="20" t="s">
        <v>390</v>
      </c>
      <c r="B45" s="23">
        <v>441.32</v>
      </c>
      <c r="C45" s="280" t="s">
        <v>364</v>
      </c>
      <c r="D45" s="280"/>
      <c r="E45" s="280"/>
      <c r="F45" s="280"/>
    </row>
    <row r="46" spans="1:6" s="13" customFormat="1" ht="18" customHeight="1">
      <c r="A46" s="20" t="s">
        <v>410</v>
      </c>
      <c r="B46" s="23">
        <v>441.32</v>
      </c>
      <c r="C46" s="280"/>
      <c r="D46" s="280"/>
      <c r="E46" s="280"/>
      <c r="F46" s="280"/>
    </row>
    <row r="47" spans="1:6" s="13" customFormat="1" ht="18" customHeight="1">
      <c r="A47" s="20" t="s">
        <v>438</v>
      </c>
      <c r="B47" s="23">
        <v>441.35</v>
      </c>
      <c r="C47" s="280" t="s">
        <v>439</v>
      </c>
      <c r="D47" s="280"/>
      <c r="E47" s="280"/>
      <c r="F47" s="280"/>
    </row>
    <row r="48" spans="1:6" s="13" customFormat="1" ht="18" customHeight="1">
      <c r="A48" s="143" t="s">
        <v>464</v>
      </c>
      <c r="B48" s="24">
        <v>441.39</v>
      </c>
      <c r="C48" s="278" t="s">
        <v>467</v>
      </c>
      <c r="D48" s="278"/>
      <c r="E48" s="278"/>
      <c r="F48" s="278"/>
    </row>
    <row r="49" spans="1:6" s="13" customFormat="1" ht="18" customHeight="1">
      <c r="A49" s="279" t="s">
        <v>146</v>
      </c>
      <c r="B49" s="279"/>
      <c r="C49" s="279"/>
      <c r="D49" s="279"/>
      <c r="E49" s="25"/>
      <c r="F49" s="12"/>
    </row>
    <row r="50" spans="1:6" s="13" customFormat="1" ht="13.5">
      <c r="A50" s="26"/>
      <c r="B50" s="26"/>
      <c r="C50" s="26"/>
      <c r="D50" s="26"/>
      <c r="E50" s="26"/>
      <c r="F50" s="26"/>
    </row>
  </sheetData>
  <mergeCells count="44">
    <mergeCell ref="A49:D49"/>
    <mergeCell ref="A10:E10"/>
    <mergeCell ref="A6:A7"/>
    <mergeCell ref="B9:D9"/>
    <mergeCell ref="E9:F9"/>
    <mergeCell ref="B8:D8"/>
    <mergeCell ref="E8:F8"/>
    <mergeCell ref="B7:C7"/>
    <mergeCell ref="C17:F17"/>
    <mergeCell ref="C18:D18"/>
    <mergeCell ref="B3:C3"/>
    <mergeCell ref="B4:C4"/>
    <mergeCell ref="B5:C5"/>
    <mergeCell ref="B6:C6"/>
    <mergeCell ref="C19:F19"/>
    <mergeCell ref="C20:F20"/>
    <mergeCell ref="C21:F21"/>
    <mergeCell ref="C31:F31"/>
    <mergeCell ref="C30:F30"/>
    <mergeCell ref="C26:F26"/>
    <mergeCell ref="C27:F27"/>
    <mergeCell ref="C28:F28"/>
    <mergeCell ref="C29:F29"/>
    <mergeCell ref="C22:F22"/>
    <mergeCell ref="C39:F39"/>
    <mergeCell ref="C23:F23"/>
    <mergeCell ref="C24:F24"/>
    <mergeCell ref="C25:F25"/>
    <mergeCell ref="C32:F32"/>
    <mergeCell ref="C33:F33"/>
    <mergeCell ref="C35:F35"/>
    <mergeCell ref="C36:F36"/>
    <mergeCell ref="C37:F37"/>
    <mergeCell ref="C34:F34"/>
    <mergeCell ref="C40:F40"/>
    <mergeCell ref="C48:F48"/>
    <mergeCell ref="C38:F38"/>
    <mergeCell ref="C47:F47"/>
    <mergeCell ref="C41:F41"/>
    <mergeCell ref="C42:F42"/>
    <mergeCell ref="C43:F43"/>
    <mergeCell ref="C44:F44"/>
    <mergeCell ref="C46:F46"/>
    <mergeCell ref="C45:F45"/>
  </mergeCells>
  <printOptions/>
  <pageMargins left="0.5905511811023623" right="0.5905511811023623" top="0.7874015748031497" bottom="0.5905511811023623" header="0.3937007874015748" footer="0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workbookViewId="0" topLeftCell="A1">
      <selection activeCell="S12" sqref="S12"/>
    </sheetView>
  </sheetViews>
  <sheetFormatPr defaultColWidth="9.00390625" defaultRowHeight="12.75"/>
  <cols>
    <col min="1" max="1" width="4.125" style="31" customWidth="1"/>
    <col min="2" max="2" width="11.875" style="31" customWidth="1"/>
    <col min="3" max="3" width="3.375" style="31" customWidth="1"/>
    <col min="4" max="4" width="7.25390625" style="31" customWidth="1"/>
    <col min="5" max="5" width="5.75390625" style="31" customWidth="1"/>
    <col min="6" max="6" width="6.25390625" style="31" customWidth="1"/>
    <col min="7" max="7" width="5.125" style="31" customWidth="1"/>
    <col min="8" max="8" width="11.25390625" style="31" customWidth="1"/>
    <col min="9" max="9" width="10.00390625" style="31" customWidth="1"/>
    <col min="10" max="11" width="11.25390625" style="31" customWidth="1"/>
    <col min="12" max="16384" width="9.125" style="31" customWidth="1"/>
  </cols>
  <sheetData>
    <row r="1" spans="1:11" ht="15.75" customHeight="1">
      <c r="A1" s="3" t="s">
        <v>90</v>
      </c>
      <c r="C1" s="3"/>
      <c r="D1" s="3"/>
      <c r="E1" s="4"/>
      <c r="F1" s="4"/>
      <c r="G1" s="4"/>
      <c r="H1" s="4"/>
      <c r="I1" s="5"/>
      <c r="J1" s="5"/>
      <c r="K1" s="5"/>
    </row>
    <row r="2" spans="2:11" ht="15.75" customHeight="1">
      <c r="B2" s="6"/>
      <c r="C2" s="6"/>
      <c r="D2" s="6"/>
      <c r="E2" s="4"/>
      <c r="F2" s="4"/>
      <c r="G2" s="4"/>
      <c r="H2" s="5"/>
      <c r="I2" s="5"/>
      <c r="J2" s="5"/>
      <c r="K2" s="32" t="s">
        <v>35</v>
      </c>
    </row>
    <row r="3" spans="1:11" ht="15.75" customHeight="1">
      <c r="A3" s="276" t="s">
        <v>36</v>
      </c>
      <c r="B3" s="276"/>
      <c r="C3" s="276"/>
      <c r="D3" s="284" t="s">
        <v>37</v>
      </c>
      <c r="E3" s="276"/>
      <c r="F3" s="276"/>
      <c r="G3" s="285"/>
      <c r="H3" s="284" t="s">
        <v>36</v>
      </c>
      <c r="I3" s="291"/>
      <c r="J3" s="284" t="s">
        <v>37</v>
      </c>
      <c r="K3" s="292"/>
    </row>
    <row r="4" spans="2:11" ht="15.75" customHeight="1">
      <c r="B4" s="1"/>
      <c r="C4" s="1"/>
      <c r="D4" s="1"/>
      <c r="E4" s="293"/>
      <c r="F4" s="293"/>
      <c r="G4" s="80"/>
      <c r="H4" s="286"/>
      <c r="I4" s="294"/>
      <c r="J4" s="287"/>
      <c r="K4" s="295"/>
    </row>
    <row r="5" spans="1:11" ht="15.75" customHeight="1">
      <c r="A5" s="289" t="s">
        <v>158</v>
      </c>
      <c r="B5" s="289"/>
      <c r="C5" s="289"/>
      <c r="D5" s="1"/>
      <c r="E5" s="275">
        <v>1351</v>
      </c>
      <c r="F5" s="275"/>
      <c r="G5" s="81"/>
      <c r="H5" s="288" t="s">
        <v>38</v>
      </c>
      <c r="I5" s="296"/>
      <c r="J5" s="275">
        <v>1228</v>
      </c>
      <c r="K5" s="297"/>
    </row>
    <row r="6" spans="1:11" ht="15.75" customHeight="1">
      <c r="A6" s="289" t="s">
        <v>176</v>
      </c>
      <c r="B6" s="289"/>
      <c r="C6" s="289"/>
      <c r="D6" s="1"/>
      <c r="E6" s="275">
        <v>1313</v>
      </c>
      <c r="F6" s="275"/>
      <c r="G6" s="81"/>
      <c r="H6" s="288" t="s">
        <v>177</v>
      </c>
      <c r="I6" s="296"/>
      <c r="J6" s="275">
        <v>1291</v>
      </c>
      <c r="K6" s="297"/>
    </row>
    <row r="7" spans="1:11" ht="15.75" customHeight="1">
      <c r="A7" s="289" t="s">
        <v>159</v>
      </c>
      <c r="B7" s="289"/>
      <c r="C7" s="289"/>
      <c r="D7" s="1"/>
      <c r="E7" s="275">
        <v>1147</v>
      </c>
      <c r="F7" s="275"/>
      <c r="G7" s="81"/>
      <c r="H7" s="288" t="s">
        <v>39</v>
      </c>
      <c r="I7" s="296"/>
      <c r="J7" s="275">
        <v>1059</v>
      </c>
      <c r="K7" s="297"/>
    </row>
    <row r="8" spans="1:11" ht="15.75" customHeight="1">
      <c r="A8" s="289" t="s">
        <v>160</v>
      </c>
      <c r="B8" s="289"/>
      <c r="C8" s="289"/>
      <c r="D8" s="1"/>
      <c r="E8" s="275">
        <v>1016</v>
      </c>
      <c r="F8" s="275"/>
      <c r="G8" s="81"/>
      <c r="H8" s="298"/>
      <c r="I8" s="296"/>
      <c r="J8" s="299"/>
      <c r="K8" s="300"/>
    </row>
    <row r="9" spans="1:11" ht="15.75" customHeight="1">
      <c r="A9" s="85"/>
      <c r="B9" s="33"/>
      <c r="C9" s="33"/>
      <c r="D9" s="33"/>
      <c r="E9" s="271"/>
      <c r="F9" s="271"/>
      <c r="G9" s="82"/>
      <c r="H9" s="301"/>
      <c r="I9" s="302"/>
      <c r="J9" s="271"/>
      <c r="K9" s="303"/>
    </row>
    <row r="10" spans="1:11" ht="15.75" customHeight="1">
      <c r="A10" s="25" t="s">
        <v>267</v>
      </c>
      <c r="C10" s="25"/>
      <c r="D10" s="25"/>
      <c r="E10" s="25"/>
      <c r="F10" s="4"/>
      <c r="G10" s="4"/>
      <c r="H10" s="4"/>
      <c r="I10" s="5"/>
      <c r="J10" s="5"/>
      <c r="K10" s="5"/>
    </row>
    <row r="11" spans="1:11" ht="15.75" customHeight="1">
      <c r="A11" s="13" t="s">
        <v>409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5.75" customHeight="1">
      <c r="B13" s="4"/>
      <c r="C13" s="4"/>
      <c r="D13" s="4"/>
      <c r="E13" s="4"/>
      <c r="F13" s="4"/>
      <c r="G13" s="4"/>
      <c r="H13" s="4"/>
      <c r="I13" s="5"/>
      <c r="J13" s="5"/>
      <c r="K13" s="5"/>
    </row>
    <row r="14" spans="1:11" ht="15.75" customHeight="1">
      <c r="A14" s="3" t="s">
        <v>40</v>
      </c>
      <c r="C14" s="3"/>
      <c r="D14" s="3"/>
      <c r="E14" s="4"/>
      <c r="F14" s="4"/>
      <c r="G14" s="4"/>
      <c r="H14" s="4"/>
      <c r="I14" s="5"/>
      <c r="J14" s="5"/>
      <c r="K14" s="5"/>
    </row>
    <row r="15" spans="2:11" ht="15.75" customHeight="1">
      <c r="B15" s="5"/>
      <c r="C15" s="5"/>
      <c r="D15" s="5"/>
      <c r="E15" s="11"/>
      <c r="F15" s="11"/>
      <c r="G15" s="11"/>
      <c r="H15" s="11"/>
      <c r="I15" s="5"/>
      <c r="J15" s="5"/>
      <c r="K15" s="11" t="s">
        <v>161</v>
      </c>
    </row>
    <row r="16" spans="1:11" ht="15.75" customHeight="1">
      <c r="A16" s="276" t="s">
        <v>41</v>
      </c>
      <c r="B16" s="276"/>
      <c r="C16" s="285"/>
      <c r="D16" s="89"/>
      <c r="E16" s="276" t="s">
        <v>42</v>
      </c>
      <c r="F16" s="276"/>
      <c r="G16" s="18"/>
      <c r="H16" s="284" t="s">
        <v>162</v>
      </c>
      <c r="I16" s="291"/>
      <c r="J16" s="284" t="s">
        <v>43</v>
      </c>
      <c r="K16" s="304"/>
    </row>
    <row r="17" spans="2:11" ht="15.75" customHeight="1">
      <c r="B17" s="1"/>
      <c r="C17" s="1"/>
      <c r="D17" s="29"/>
      <c r="E17" s="287"/>
      <c r="F17" s="287"/>
      <c r="G17" s="29"/>
      <c r="H17" s="287"/>
      <c r="I17" s="294"/>
      <c r="J17" s="287"/>
      <c r="K17" s="295"/>
    </row>
    <row r="18" spans="2:11" ht="15.75" customHeight="1">
      <c r="B18" s="86" t="s">
        <v>295</v>
      </c>
      <c r="C18" s="83"/>
      <c r="D18" s="83"/>
      <c r="E18" s="305" t="s">
        <v>295</v>
      </c>
      <c r="F18" s="305"/>
      <c r="G18" s="83"/>
      <c r="H18" s="306" t="s">
        <v>163</v>
      </c>
      <c r="I18" s="307"/>
      <c r="J18" s="289" t="s">
        <v>164</v>
      </c>
      <c r="K18" s="308"/>
    </row>
    <row r="19" spans="2:11" ht="15.75" customHeight="1">
      <c r="B19" s="86" t="s">
        <v>304</v>
      </c>
      <c r="C19" s="83"/>
      <c r="D19" s="83"/>
      <c r="E19" s="305" t="s">
        <v>300</v>
      </c>
      <c r="F19" s="305"/>
      <c r="G19" s="83"/>
      <c r="H19" s="306" t="s">
        <v>166</v>
      </c>
      <c r="I19" s="307"/>
      <c r="J19" s="289" t="s">
        <v>165</v>
      </c>
      <c r="K19" s="308"/>
    </row>
    <row r="20" spans="2:11" ht="15.75" customHeight="1">
      <c r="B20" s="86" t="s">
        <v>165</v>
      </c>
      <c r="C20" s="83"/>
      <c r="D20" s="83"/>
      <c r="E20" s="305" t="s">
        <v>291</v>
      </c>
      <c r="F20" s="305"/>
      <c r="G20" s="83"/>
      <c r="H20" s="306" t="s">
        <v>385</v>
      </c>
      <c r="I20" s="309"/>
      <c r="J20" s="289" t="s">
        <v>165</v>
      </c>
      <c r="K20" s="308"/>
    </row>
    <row r="21" spans="2:11" ht="15.75" customHeight="1">
      <c r="B21" s="86" t="s">
        <v>165</v>
      </c>
      <c r="C21" s="83"/>
      <c r="D21" s="83"/>
      <c r="E21" s="305" t="s">
        <v>292</v>
      </c>
      <c r="F21" s="305"/>
      <c r="G21" s="83"/>
      <c r="H21" s="306" t="s">
        <v>386</v>
      </c>
      <c r="I21" s="307"/>
      <c r="J21" s="289" t="s">
        <v>165</v>
      </c>
      <c r="K21" s="308"/>
    </row>
    <row r="22" spans="2:11" ht="15.75" customHeight="1">
      <c r="B22" s="86" t="s">
        <v>296</v>
      </c>
      <c r="C22" s="83"/>
      <c r="D22" s="83"/>
      <c r="E22" s="305" t="s">
        <v>296</v>
      </c>
      <c r="F22" s="305"/>
      <c r="G22" s="83"/>
      <c r="H22" s="306" t="s">
        <v>167</v>
      </c>
      <c r="I22" s="307"/>
      <c r="J22" s="289" t="s">
        <v>165</v>
      </c>
      <c r="K22" s="308"/>
    </row>
    <row r="23" spans="2:11" ht="15.75" customHeight="1">
      <c r="B23" s="86" t="s">
        <v>297</v>
      </c>
      <c r="C23" s="83"/>
      <c r="D23" s="83"/>
      <c r="E23" s="305" t="s">
        <v>297</v>
      </c>
      <c r="F23" s="305"/>
      <c r="G23" s="83"/>
      <c r="H23" s="306" t="s">
        <v>168</v>
      </c>
      <c r="I23" s="307"/>
      <c r="J23" s="289" t="s">
        <v>165</v>
      </c>
      <c r="K23" s="308"/>
    </row>
    <row r="24" spans="2:11" ht="15.75" customHeight="1">
      <c r="B24" s="86" t="s">
        <v>298</v>
      </c>
      <c r="C24" s="83"/>
      <c r="D24" s="83"/>
      <c r="E24" s="305" t="s">
        <v>298</v>
      </c>
      <c r="F24" s="305"/>
      <c r="G24" s="83"/>
      <c r="H24" s="306" t="s">
        <v>169</v>
      </c>
      <c r="I24" s="307"/>
      <c r="J24" s="289" t="s">
        <v>165</v>
      </c>
      <c r="K24" s="308"/>
    </row>
    <row r="25" spans="2:11" ht="15.75" customHeight="1">
      <c r="B25" s="86" t="s">
        <v>299</v>
      </c>
      <c r="C25" s="83"/>
      <c r="D25" s="83"/>
      <c r="E25" s="305" t="s">
        <v>293</v>
      </c>
      <c r="F25" s="305"/>
      <c r="G25" s="83"/>
      <c r="H25" s="306" t="s">
        <v>170</v>
      </c>
      <c r="I25" s="307"/>
      <c r="J25" s="289" t="s">
        <v>165</v>
      </c>
      <c r="K25" s="308"/>
    </row>
    <row r="26" spans="2:11" ht="15.75" customHeight="1">
      <c r="B26" s="86" t="s">
        <v>165</v>
      </c>
      <c r="C26" s="83"/>
      <c r="D26" s="83"/>
      <c r="E26" s="305" t="s">
        <v>301</v>
      </c>
      <c r="F26" s="305"/>
      <c r="G26" s="83"/>
      <c r="H26" s="306" t="s">
        <v>171</v>
      </c>
      <c r="I26" s="307"/>
      <c r="J26" s="289" t="s">
        <v>165</v>
      </c>
      <c r="K26" s="308"/>
    </row>
    <row r="27" spans="2:11" ht="15.75" customHeight="1">
      <c r="B27" s="86" t="s">
        <v>165</v>
      </c>
      <c r="C27" s="83"/>
      <c r="D27" s="83"/>
      <c r="E27" s="305" t="s">
        <v>294</v>
      </c>
      <c r="F27" s="305"/>
      <c r="G27" s="83"/>
      <c r="H27" s="306" t="s">
        <v>172</v>
      </c>
      <c r="I27" s="307"/>
      <c r="J27" s="289" t="s">
        <v>165</v>
      </c>
      <c r="K27" s="308"/>
    </row>
    <row r="28" spans="2:11" ht="15.75" customHeight="1">
      <c r="B28" s="86" t="s">
        <v>165</v>
      </c>
      <c r="C28" s="83"/>
      <c r="D28" s="83"/>
      <c r="E28" s="305" t="s">
        <v>302</v>
      </c>
      <c r="F28" s="305"/>
      <c r="G28" s="83"/>
      <c r="H28" s="306" t="s">
        <v>173</v>
      </c>
      <c r="I28" s="307"/>
      <c r="J28" s="289" t="s">
        <v>165</v>
      </c>
      <c r="K28" s="308"/>
    </row>
    <row r="29" spans="1:11" ht="15.75" customHeight="1">
      <c r="A29" s="85"/>
      <c r="B29" s="33"/>
      <c r="C29" s="33"/>
      <c r="D29" s="33"/>
      <c r="E29" s="310"/>
      <c r="F29" s="310"/>
      <c r="G29" s="33"/>
      <c r="H29" s="311"/>
      <c r="I29" s="311"/>
      <c r="J29" s="273"/>
      <c r="K29" s="312"/>
    </row>
    <row r="30" spans="1:11" ht="15.75" customHeight="1">
      <c r="A30" s="6" t="s">
        <v>268</v>
      </c>
      <c r="B30" s="6"/>
      <c r="C30" s="6"/>
      <c r="D30" s="6"/>
      <c r="E30" s="4"/>
      <c r="F30" s="4"/>
      <c r="G30" s="4"/>
      <c r="H30" s="4"/>
      <c r="I30" s="5"/>
      <c r="J30" s="5"/>
      <c r="K30" s="5"/>
    </row>
    <row r="31" spans="2:11" ht="15.75" customHeight="1">
      <c r="B31" s="26"/>
      <c r="C31" s="26"/>
      <c r="D31" s="26"/>
      <c r="E31" s="26"/>
      <c r="F31" s="26"/>
      <c r="G31" s="26"/>
      <c r="H31" s="26"/>
      <c r="I31" s="13"/>
      <c r="J31" s="13"/>
      <c r="K31" s="13"/>
    </row>
    <row r="32" spans="2:11" ht="15.75" customHeight="1">
      <c r="B32" s="26"/>
      <c r="C32" s="26"/>
      <c r="D32" s="26"/>
      <c r="E32" s="26"/>
      <c r="F32" s="26"/>
      <c r="G32" s="26"/>
      <c r="H32" s="26"/>
      <c r="I32" s="13"/>
      <c r="J32" s="13"/>
      <c r="K32" s="13"/>
    </row>
    <row r="33" spans="1:14" ht="15.75" customHeight="1">
      <c r="A33" s="3" t="s">
        <v>178</v>
      </c>
      <c r="C33" s="3"/>
      <c r="D33" s="3"/>
      <c r="E33" s="4"/>
      <c r="F33" s="4"/>
      <c r="G33" s="4"/>
      <c r="H33" s="4"/>
      <c r="I33" s="4"/>
      <c r="J33" s="12"/>
      <c r="K33" s="13"/>
      <c r="N33" s="148"/>
    </row>
    <row r="34" spans="2:11" ht="15.75" customHeight="1">
      <c r="B34" s="6"/>
      <c r="C34" s="6"/>
      <c r="D34" s="6"/>
      <c r="E34" s="4"/>
      <c r="F34" s="4"/>
      <c r="G34" s="4"/>
      <c r="H34" s="4"/>
      <c r="I34" s="4"/>
      <c r="J34" s="12"/>
      <c r="K34" s="13"/>
    </row>
    <row r="35" spans="1:11" ht="15.75" customHeight="1">
      <c r="A35" s="276" t="s">
        <v>44</v>
      </c>
      <c r="B35" s="276"/>
      <c r="C35" s="285"/>
      <c r="D35" s="284" t="s">
        <v>45</v>
      </c>
      <c r="E35" s="285"/>
      <c r="F35" s="284" t="s">
        <v>46</v>
      </c>
      <c r="G35" s="285"/>
      <c r="H35" s="9" t="s">
        <v>47</v>
      </c>
      <c r="I35" s="284" t="s">
        <v>48</v>
      </c>
      <c r="J35" s="276"/>
      <c r="K35" s="276"/>
    </row>
    <row r="36" spans="1:11" ht="32.25" customHeight="1">
      <c r="A36" s="87"/>
      <c r="B36" s="33" t="s">
        <v>179</v>
      </c>
      <c r="C36" s="33"/>
      <c r="D36" s="260" t="s">
        <v>285</v>
      </c>
      <c r="E36" s="260"/>
      <c r="F36" s="261" t="s">
        <v>49</v>
      </c>
      <c r="G36" s="261"/>
      <c r="H36" s="7" t="s">
        <v>50</v>
      </c>
      <c r="I36" s="268" t="s">
        <v>286</v>
      </c>
      <c r="J36" s="268"/>
      <c r="K36" s="268"/>
    </row>
    <row r="37" spans="1:11" ht="15.75" customHeight="1">
      <c r="A37" s="6" t="s">
        <v>451</v>
      </c>
      <c r="C37" s="6"/>
      <c r="D37" s="6"/>
      <c r="E37" s="4"/>
      <c r="F37" s="4"/>
      <c r="G37" s="4"/>
      <c r="H37" s="4"/>
      <c r="I37" s="4"/>
      <c r="J37" s="1"/>
      <c r="K37" s="13"/>
    </row>
    <row r="38" spans="2:11" ht="15.75" customHeight="1">
      <c r="B38" s="25"/>
      <c r="C38" s="25"/>
      <c r="D38" s="25"/>
      <c r="E38" s="25"/>
      <c r="F38" s="12"/>
      <c r="G38" s="12"/>
      <c r="H38" s="12"/>
      <c r="I38" s="12"/>
      <c r="J38" s="12"/>
      <c r="K38" s="13"/>
    </row>
    <row r="39" spans="2:11" ht="15.75" customHeight="1">
      <c r="B39" s="26"/>
      <c r="C39" s="26"/>
      <c r="D39" s="26"/>
      <c r="E39" s="26"/>
      <c r="F39" s="26"/>
      <c r="G39" s="26"/>
      <c r="H39" s="26"/>
      <c r="I39" s="13"/>
      <c r="J39" s="13"/>
      <c r="K39" s="13"/>
    </row>
    <row r="40" spans="1:11" ht="15.75" customHeight="1">
      <c r="A40" s="3" t="s">
        <v>51</v>
      </c>
      <c r="C40" s="3"/>
      <c r="D40" s="3"/>
      <c r="E40" s="4"/>
      <c r="F40" s="4"/>
      <c r="G40" s="4"/>
      <c r="H40" s="4"/>
      <c r="I40" s="4"/>
      <c r="J40" s="4"/>
      <c r="K40" s="5"/>
    </row>
    <row r="41" spans="2:11" ht="15.75" customHeight="1">
      <c r="B41" s="6"/>
      <c r="C41" s="6"/>
      <c r="D41" s="6"/>
      <c r="E41" s="4"/>
      <c r="F41" s="4"/>
      <c r="G41" s="4"/>
      <c r="H41" s="4"/>
      <c r="I41" s="4"/>
      <c r="J41" s="4"/>
      <c r="K41" s="5"/>
    </row>
    <row r="42" spans="1:11" ht="15.75" customHeight="1">
      <c r="A42" s="268" t="s">
        <v>52</v>
      </c>
      <c r="B42" s="268"/>
      <c r="C42" s="263"/>
      <c r="D42" s="262" t="s">
        <v>42</v>
      </c>
      <c r="E42" s="263"/>
      <c r="F42" s="262" t="s">
        <v>53</v>
      </c>
      <c r="G42" s="263"/>
      <c r="H42" s="318" t="s">
        <v>54</v>
      </c>
      <c r="I42" s="318"/>
      <c r="J42" s="28" t="s">
        <v>55</v>
      </c>
      <c r="K42" s="30" t="s">
        <v>375</v>
      </c>
    </row>
    <row r="43" spans="1:11" ht="15.75" customHeight="1">
      <c r="A43" s="34"/>
      <c r="B43" s="34"/>
      <c r="C43" s="84"/>
      <c r="D43" s="315" t="s">
        <v>57</v>
      </c>
      <c r="E43" s="313"/>
      <c r="F43" s="313" t="s">
        <v>58</v>
      </c>
      <c r="G43" s="313"/>
      <c r="H43" s="313" t="s">
        <v>59</v>
      </c>
      <c r="I43" s="313"/>
      <c r="J43" s="313" t="s">
        <v>60</v>
      </c>
      <c r="K43" s="313" t="s">
        <v>61</v>
      </c>
    </row>
    <row r="44" spans="1:11" ht="15.75" customHeight="1">
      <c r="A44" s="269" t="s">
        <v>56</v>
      </c>
      <c r="B44" s="269"/>
      <c r="C44" s="270"/>
      <c r="D44" s="316"/>
      <c r="E44" s="269"/>
      <c r="F44" s="314"/>
      <c r="G44" s="314"/>
      <c r="H44" s="314"/>
      <c r="I44" s="314"/>
      <c r="J44" s="314"/>
      <c r="K44" s="314"/>
    </row>
    <row r="45" spans="1:11" ht="15.75" customHeight="1">
      <c r="A45" s="269" t="s">
        <v>174</v>
      </c>
      <c r="B45" s="269"/>
      <c r="C45" s="270"/>
      <c r="D45" s="262" t="s">
        <v>62</v>
      </c>
      <c r="E45" s="263"/>
      <c r="F45" s="262" t="s">
        <v>303</v>
      </c>
      <c r="G45" s="263"/>
      <c r="H45" s="318" t="s">
        <v>63</v>
      </c>
      <c r="I45" s="318"/>
      <c r="J45" s="262" t="s">
        <v>64</v>
      </c>
      <c r="K45" s="268"/>
    </row>
    <row r="46" spans="1:11" ht="15.75" customHeight="1">
      <c r="A46" s="269" t="s">
        <v>65</v>
      </c>
      <c r="B46" s="269"/>
      <c r="C46" s="270"/>
      <c r="D46" s="264" t="s">
        <v>367</v>
      </c>
      <c r="E46" s="265"/>
      <c r="F46" s="313" t="s">
        <v>175</v>
      </c>
      <c r="G46" s="313"/>
      <c r="H46" s="317" t="s">
        <v>368</v>
      </c>
      <c r="I46" s="317"/>
      <c r="J46" s="313" t="s">
        <v>369</v>
      </c>
      <c r="K46" s="313"/>
    </row>
    <row r="47" spans="1:11" ht="15.75" customHeight="1">
      <c r="A47" s="85"/>
      <c r="B47" s="78"/>
      <c r="C47" s="79"/>
      <c r="D47" s="266"/>
      <c r="E47" s="267"/>
      <c r="F47" s="314"/>
      <c r="G47" s="314"/>
      <c r="H47" s="317"/>
      <c r="I47" s="317"/>
      <c r="J47" s="314"/>
      <c r="K47" s="314"/>
    </row>
    <row r="48" spans="1:11" ht="15.75" customHeight="1">
      <c r="A48" s="25" t="s">
        <v>268</v>
      </c>
      <c r="C48" s="25"/>
      <c r="D48" s="25"/>
      <c r="E48" s="25"/>
      <c r="F48" s="4"/>
      <c r="G48" s="4"/>
      <c r="H48" s="4"/>
      <c r="I48" s="4"/>
      <c r="J48" s="4"/>
      <c r="K48" s="5"/>
    </row>
  </sheetData>
  <mergeCells count="96">
    <mergeCell ref="A8:C8"/>
    <mergeCell ref="H46:I47"/>
    <mergeCell ref="J46:K47"/>
    <mergeCell ref="F46:G47"/>
    <mergeCell ref="H43:I44"/>
    <mergeCell ref="J43:J44"/>
    <mergeCell ref="I36:K36"/>
    <mergeCell ref="H42:I42"/>
    <mergeCell ref="K43:K44"/>
    <mergeCell ref="H45:I45"/>
    <mergeCell ref="J45:K45"/>
    <mergeCell ref="E29:F29"/>
    <mergeCell ref="H29:I29"/>
    <mergeCell ref="J29:K29"/>
    <mergeCell ref="I35:K35"/>
    <mergeCell ref="F42:G42"/>
    <mergeCell ref="F43:G44"/>
    <mergeCell ref="F45:G45"/>
    <mergeCell ref="D42:E42"/>
    <mergeCell ref="D43:E44"/>
    <mergeCell ref="E27:F27"/>
    <mergeCell ref="H27:I27"/>
    <mergeCell ref="J27:K27"/>
    <mergeCell ref="E28:F28"/>
    <mergeCell ref="H28:I28"/>
    <mergeCell ref="J28:K28"/>
    <mergeCell ref="E25:F25"/>
    <mergeCell ref="H25:I25"/>
    <mergeCell ref="J25:K25"/>
    <mergeCell ref="E26:F26"/>
    <mergeCell ref="H26:I26"/>
    <mergeCell ref="J26:K26"/>
    <mergeCell ref="E23:F23"/>
    <mergeCell ref="H23:I23"/>
    <mergeCell ref="J23:K23"/>
    <mergeCell ref="E24:F24"/>
    <mergeCell ref="H24:I24"/>
    <mergeCell ref="J24:K24"/>
    <mergeCell ref="E21:F21"/>
    <mergeCell ref="H21:I21"/>
    <mergeCell ref="J21:K21"/>
    <mergeCell ref="E22:F22"/>
    <mergeCell ref="H22:I22"/>
    <mergeCell ref="J22:K22"/>
    <mergeCell ref="E19:F19"/>
    <mergeCell ref="H19:I19"/>
    <mergeCell ref="J19:K19"/>
    <mergeCell ref="E20:F20"/>
    <mergeCell ref="H20:I20"/>
    <mergeCell ref="J20:K20"/>
    <mergeCell ref="E17:F17"/>
    <mergeCell ref="H17:I17"/>
    <mergeCell ref="J17:K17"/>
    <mergeCell ref="E18:F18"/>
    <mergeCell ref="H18:I18"/>
    <mergeCell ref="J18:K18"/>
    <mergeCell ref="H9:I9"/>
    <mergeCell ref="J9:K9"/>
    <mergeCell ref="H16:I16"/>
    <mergeCell ref="J16:K16"/>
    <mergeCell ref="H7:I7"/>
    <mergeCell ref="J7:K7"/>
    <mergeCell ref="E8:F8"/>
    <mergeCell ref="H8:I8"/>
    <mergeCell ref="J8:K8"/>
    <mergeCell ref="H5:I5"/>
    <mergeCell ref="J5:K5"/>
    <mergeCell ref="E6:F6"/>
    <mergeCell ref="H6:I6"/>
    <mergeCell ref="J6:K6"/>
    <mergeCell ref="H3:I3"/>
    <mergeCell ref="J3:K3"/>
    <mergeCell ref="E4:F4"/>
    <mergeCell ref="H4:I4"/>
    <mergeCell ref="J4:K4"/>
    <mergeCell ref="A35:C35"/>
    <mergeCell ref="D35:E35"/>
    <mergeCell ref="D36:E36"/>
    <mergeCell ref="F35:G35"/>
    <mergeCell ref="F36:G36"/>
    <mergeCell ref="A16:C16"/>
    <mergeCell ref="A3:C3"/>
    <mergeCell ref="D3:G3"/>
    <mergeCell ref="E5:F5"/>
    <mergeCell ref="E7:F7"/>
    <mergeCell ref="E9:F9"/>
    <mergeCell ref="E16:F16"/>
    <mergeCell ref="A5:C5"/>
    <mergeCell ref="A6:C6"/>
    <mergeCell ref="A7:C7"/>
    <mergeCell ref="D45:E45"/>
    <mergeCell ref="D46:E47"/>
    <mergeCell ref="A42:C42"/>
    <mergeCell ref="A44:C44"/>
    <mergeCell ref="A45:C45"/>
    <mergeCell ref="A46:C46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SheetLayoutView="100" workbookViewId="0" topLeftCell="A24">
      <selection activeCell="B58" sqref="B58"/>
    </sheetView>
  </sheetViews>
  <sheetFormatPr defaultColWidth="9.00390625" defaultRowHeight="12.75"/>
  <cols>
    <col min="1" max="2" width="13.75390625" style="163" customWidth="1"/>
    <col min="3" max="4" width="10.25390625" style="163" customWidth="1"/>
    <col min="5" max="5" width="13.75390625" style="163" customWidth="1"/>
    <col min="6" max="8" width="13.00390625" style="163" customWidth="1"/>
    <col min="9" max="9" width="13.00390625" style="163" hidden="1" customWidth="1"/>
    <col min="10" max="10" width="12.625" style="163" bestFit="1" customWidth="1"/>
    <col min="11" max="12" width="9.375" style="163" bestFit="1" customWidth="1"/>
    <col min="13" max="13" width="13.75390625" style="163" bestFit="1" customWidth="1"/>
    <col min="14" max="14" width="9.375" style="163" customWidth="1"/>
    <col min="15" max="15" width="11.375" style="163" customWidth="1"/>
    <col min="16" max="16" width="11.875" style="163" customWidth="1"/>
    <col min="17" max="17" width="10.375" style="163" customWidth="1"/>
    <col min="18" max="16384" width="9.125" style="163" customWidth="1"/>
  </cols>
  <sheetData>
    <row r="1" spans="1:8" ht="19.5" customHeight="1">
      <c r="A1" s="161" t="s">
        <v>66</v>
      </c>
      <c r="B1" s="162"/>
      <c r="C1" s="162"/>
      <c r="D1" s="162"/>
      <c r="E1" s="162"/>
      <c r="G1" s="162"/>
      <c r="H1" s="162"/>
    </row>
    <row r="2" spans="1:13" ht="19.5" customHeight="1">
      <c r="A2" s="161" t="s">
        <v>186</v>
      </c>
      <c r="B2" s="162"/>
      <c r="C2" s="162"/>
      <c r="D2" s="162"/>
      <c r="E2" s="162"/>
      <c r="G2" s="162"/>
      <c r="H2" s="162"/>
      <c r="L2" s="162"/>
      <c r="M2" s="162"/>
    </row>
    <row r="3" spans="1:17" ht="18" customHeight="1">
      <c r="A3" s="164"/>
      <c r="B3" s="162"/>
      <c r="C3" s="162"/>
      <c r="D3" s="162"/>
      <c r="E3" s="162"/>
      <c r="G3" s="162"/>
      <c r="H3" s="162"/>
      <c r="L3" s="162"/>
      <c r="M3" s="162"/>
      <c r="N3" s="319" t="s">
        <v>135</v>
      </c>
      <c r="O3" s="319"/>
      <c r="P3" s="319"/>
      <c r="Q3" s="319"/>
    </row>
    <row r="4" spans="1:17" s="167" customFormat="1" ht="19.5" customHeight="1">
      <c r="A4" s="320" t="s">
        <v>67</v>
      </c>
      <c r="B4" s="322" t="s">
        <v>68</v>
      </c>
      <c r="C4" s="322" t="s">
        <v>69</v>
      </c>
      <c r="D4" s="322" t="s">
        <v>70</v>
      </c>
      <c r="E4" s="324" t="s">
        <v>71</v>
      </c>
      <c r="F4" s="322"/>
      <c r="G4" s="322"/>
      <c r="H4" s="322"/>
      <c r="I4" s="322"/>
      <c r="J4" s="322" t="s">
        <v>72</v>
      </c>
      <c r="K4" s="322" t="s">
        <v>73</v>
      </c>
      <c r="L4" s="322" t="s">
        <v>74</v>
      </c>
      <c r="M4" s="324" t="s">
        <v>75</v>
      </c>
      <c r="N4" s="322"/>
      <c r="O4" s="322"/>
      <c r="P4" s="322"/>
      <c r="Q4" s="326" t="s">
        <v>76</v>
      </c>
    </row>
    <row r="5" spans="1:17" s="167" customFormat="1" ht="19.5" customHeight="1">
      <c r="A5" s="321"/>
      <c r="B5" s="323"/>
      <c r="C5" s="323"/>
      <c r="D5" s="323"/>
      <c r="E5" s="327" t="s">
        <v>152</v>
      </c>
      <c r="F5" s="322" t="s">
        <v>77</v>
      </c>
      <c r="G5" s="322"/>
      <c r="H5" s="328" t="s">
        <v>339</v>
      </c>
      <c r="I5" s="329"/>
      <c r="J5" s="325"/>
      <c r="K5" s="322"/>
      <c r="L5" s="322"/>
      <c r="M5" s="327" t="s">
        <v>78</v>
      </c>
      <c r="N5" s="322" t="s">
        <v>79</v>
      </c>
      <c r="O5" s="322" t="s">
        <v>89</v>
      </c>
      <c r="P5" s="322" t="s">
        <v>76</v>
      </c>
      <c r="Q5" s="326"/>
    </row>
    <row r="6" spans="1:17" s="167" customFormat="1" ht="19.5" customHeight="1">
      <c r="A6" s="321"/>
      <c r="B6" s="323"/>
      <c r="C6" s="323"/>
      <c r="D6" s="323"/>
      <c r="E6" s="322"/>
      <c r="F6" s="166" t="s">
        <v>80</v>
      </c>
      <c r="G6" s="166" t="s">
        <v>81</v>
      </c>
      <c r="H6" s="330"/>
      <c r="I6" s="331"/>
      <c r="J6" s="325"/>
      <c r="K6" s="322"/>
      <c r="L6" s="322"/>
      <c r="M6" s="322"/>
      <c r="N6" s="322"/>
      <c r="O6" s="322"/>
      <c r="P6" s="322"/>
      <c r="Q6" s="326"/>
    </row>
    <row r="7" spans="1:17" s="167" customFormat="1" ht="19.5" customHeight="1">
      <c r="A7" s="321"/>
      <c r="B7" s="323"/>
      <c r="C7" s="323"/>
      <c r="D7" s="323"/>
      <c r="E7" s="322"/>
      <c r="F7" s="168" t="s">
        <v>77</v>
      </c>
      <c r="G7" s="168" t="s">
        <v>77</v>
      </c>
      <c r="H7" s="332"/>
      <c r="I7" s="333"/>
      <c r="J7" s="325"/>
      <c r="K7" s="322"/>
      <c r="L7" s="322"/>
      <c r="M7" s="322"/>
      <c r="N7" s="322"/>
      <c r="O7" s="322"/>
      <c r="P7" s="322"/>
      <c r="Q7" s="326"/>
    </row>
    <row r="8" spans="1:17" ht="18" customHeight="1">
      <c r="A8" s="170"/>
      <c r="B8" s="171"/>
      <c r="C8" s="172"/>
      <c r="D8" s="172"/>
      <c r="E8" s="173"/>
      <c r="F8" s="174"/>
      <c r="G8" s="174"/>
      <c r="H8" s="174"/>
      <c r="I8" s="174"/>
      <c r="J8" s="175"/>
      <c r="K8" s="173"/>
      <c r="L8" s="173"/>
      <c r="M8" s="173"/>
      <c r="N8" s="176"/>
      <c r="O8" s="176"/>
      <c r="P8" s="173"/>
      <c r="Q8" s="173"/>
    </row>
    <row r="9" spans="1:17" ht="19.5" customHeight="1" hidden="1">
      <c r="A9" s="177" t="s">
        <v>153</v>
      </c>
      <c r="B9" s="178">
        <v>441.27</v>
      </c>
      <c r="C9" s="179">
        <v>2.45</v>
      </c>
      <c r="D9" s="179">
        <v>5.33</v>
      </c>
      <c r="E9" s="179">
        <v>6.92</v>
      </c>
      <c r="F9" s="179">
        <v>2.95</v>
      </c>
      <c r="G9" s="179">
        <v>1.08</v>
      </c>
      <c r="H9" s="179">
        <v>2.52</v>
      </c>
      <c r="I9" s="180" t="s">
        <v>182</v>
      </c>
      <c r="J9" s="179">
        <v>255.71</v>
      </c>
      <c r="K9" s="179">
        <v>18.61</v>
      </c>
      <c r="L9" s="179">
        <v>4.14</v>
      </c>
      <c r="M9" s="179">
        <v>4.07</v>
      </c>
      <c r="N9" s="179">
        <v>0.1</v>
      </c>
      <c r="O9" s="179">
        <v>0.17</v>
      </c>
      <c r="P9" s="179">
        <v>3.8</v>
      </c>
      <c r="Q9" s="179">
        <v>144.04</v>
      </c>
    </row>
    <row r="10" spans="1:17" ht="19.5" customHeight="1" hidden="1">
      <c r="A10" s="177" t="s">
        <v>82</v>
      </c>
      <c r="B10" s="178">
        <v>226.86</v>
      </c>
      <c r="C10" s="180" t="s">
        <v>183</v>
      </c>
      <c r="D10" s="180" t="s">
        <v>183</v>
      </c>
      <c r="E10" s="179">
        <v>0.37</v>
      </c>
      <c r="F10" s="180" t="s">
        <v>180</v>
      </c>
      <c r="G10" s="180" t="s">
        <v>180</v>
      </c>
      <c r="H10" s="180" t="s">
        <v>180</v>
      </c>
      <c r="I10" s="180" t="s">
        <v>182</v>
      </c>
      <c r="J10" s="179">
        <v>72.92</v>
      </c>
      <c r="K10" s="179">
        <v>7.87</v>
      </c>
      <c r="L10" s="179">
        <v>0.09</v>
      </c>
      <c r="M10" s="179">
        <v>1.57</v>
      </c>
      <c r="N10" s="180" t="s">
        <v>184</v>
      </c>
      <c r="O10" s="179">
        <v>0.13</v>
      </c>
      <c r="P10" s="179">
        <v>1.44</v>
      </c>
      <c r="Q10" s="179">
        <v>144.04</v>
      </c>
    </row>
    <row r="11" spans="1:17" ht="19.5" customHeight="1" hidden="1">
      <c r="A11" s="177" t="s">
        <v>83</v>
      </c>
      <c r="B11" s="178">
        <v>214.41</v>
      </c>
      <c r="C11" s="179">
        <v>2.45</v>
      </c>
      <c r="D11" s="179">
        <v>5.33</v>
      </c>
      <c r="E11" s="179">
        <v>6.55</v>
      </c>
      <c r="F11" s="179">
        <v>2.95</v>
      </c>
      <c r="G11" s="179">
        <v>1.08</v>
      </c>
      <c r="H11" s="179">
        <v>0.85</v>
      </c>
      <c r="I11" s="180">
        <v>1.67</v>
      </c>
      <c r="J11" s="179">
        <v>182.79</v>
      </c>
      <c r="K11" s="179">
        <v>10.74</v>
      </c>
      <c r="L11" s="179">
        <v>4.05</v>
      </c>
      <c r="M11" s="179">
        <v>2.5</v>
      </c>
      <c r="N11" s="179">
        <v>0.1</v>
      </c>
      <c r="O11" s="179">
        <v>0.04</v>
      </c>
      <c r="P11" s="179">
        <v>2.36</v>
      </c>
      <c r="Q11" s="180" t="s">
        <v>183</v>
      </c>
    </row>
    <row r="12" spans="1:17" ht="19.5" customHeight="1" hidden="1">
      <c r="A12" s="177" t="s">
        <v>194</v>
      </c>
      <c r="B12" s="178">
        <v>441.27</v>
      </c>
      <c r="C12" s="179">
        <v>2.42</v>
      </c>
      <c r="D12" s="179">
        <v>5.16</v>
      </c>
      <c r="E12" s="179">
        <v>6.96</v>
      </c>
      <c r="F12" s="179">
        <v>2.95</v>
      </c>
      <c r="G12" s="179">
        <v>1.13</v>
      </c>
      <c r="H12" s="179">
        <v>2.51</v>
      </c>
      <c r="I12" s="180" t="s">
        <v>198</v>
      </c>
      <c r="J12" s="179">
        <v>255.68</v>
      </c>
      <c r="K12" s="179">
        <v>16.24</v>
      </c>
      <c r="L12" s="179">
        <v>3.56</v>
      </c>
      <c r="M12" s="179">
        <v>4.11</v>
      </c>
      <c r="N12" s="179">
        <v>0.1</v>
      </c>
      <c r="O12" s="179">
        <v>0.17</v>
      </c>
      <c r="P12" s="179">
        <v>3.84</v>
      </c>
      <c r="Q12" s="179">
        <v>147.14</v>
      </c>
    </row>
    <row r="13" spans="1:17" ht="19.5" customHeight="1" hidden="1">
      <c r="A13" s="177" t="s">
        <v>82</v>
      </c>
      <c r="B13" s="178">
        <v>230.04</v>
      </c>
      <c r="C13" s="180" t="s">
        <v>183</v>
      </c>
      <c r="D13" s="180" t="s">
        <v>183</v>
      </c>
      <c r="E13" s="179">
        <v>0.37</v>
      </c>
      <c r="F13" s="180" t="s">
        <v>180</v>
      </c>
      <c r="G13" s="180" t="s">
        <v>180</v>
      </c>
      <c r="H13" s="180" t="s">
        <v>180</v>
      </c>
      <c r="I13" s="180" t="s">
        <v>198</v>
      </c>
      <c r="J13" s="179">
        <v>73.36</v>
      </c>
      <c r="K13" s="179">
        <v>7.48</v>
      </c>
      <c r="L13" s="179">
        <v>0.1</v>
      </c>
      <c r="M13" s="179">
        <v>1.59</v>
      </c>
      <c r="N13" s="180" t="s">
        <v>184</v>
      </c>
      <c r="O13" s="179">
        <v>0.13</v>
      </c>
      <c r="P13" s="179">
        <v>1.46</v>
      </c>
      <c r="Q13" s="179">
        <v>147.14</v>
      </c>
    </row>
    <row r="14" spans="1:17" ht="19.5" customHeight="1" hidden="1">
      <c r="A14" s="177" t="s">
        <v>83</v>
      </c>
      <c r="B14" s="178">
        <v>211.23</v>
      </c>
      <c r="C14" s="179">
        <v>2.42</v>
      </c>
      <c r="D14" s="179">
        <v>5.16</v>
      </c>
      <c r="E14" s="179">
        <v>6.59</v>
      </c>
      <c r="F14" s="179">
        <v>2.95</v>
      </c>
      <c r="G14" s="179">
        <v>1.13</v>
      </c>
      <c r="H14" s="179">
        <v>0.84</v>
      </c>
      <c r="I14" s="180">
        <v>1.67</v>
      </c>
      <c r="J14" s="179">
        <v>182.32</v>
      </c>
      <c r="K14" s="179">
        <v>8.76</v>
      </c>
      <c r="L14" s="179">
        <v>3.46</v>
      </c>
      <c r="M14" s="179">
        <v>2.52</v>
      </c>
      <c r="N14" s="179">
        <v>0.1</v>
      </c>
      <c r="O14" s="179">
        <v>0.04</v>
      </c>
      <c r="P14" s="179">
        <v>2.38</v>
      </c>
      <c r="Q14" s="180" t="s">
        <v>183</v>
      </c>
    </row>
    <row r="15" spans="1:17" ht="19.5" customHeight="1" hidden="1">
      <c r="A15" s="177" t="s">
        <v>269</v>
      </c>
      <c r="B15" s="178">
        <v>441.27</v>
      </c>
      <c r="C15" s="179">
        <v>2.41</v>
      </c>
      <c r="D15" s="179">
        <v>5.07</v>
      </c>
      <c r="E15" s="179">
        <v>7</v>
      </c>
      <c r="F15" s="179">
        <v>2.95</v>
      </c>
      <c r="G15" s="179">
        <v>1.16</v>
      </c>
      <c r="H15" s="179">
        <v>2.52</v>
      </c>
      <c r="I15" s="180" t="s">
        <v>198</v>
      </c>
      <c r="J15" s="179">
        <v>251.09</v>
      </c>
      <c r="K15" s="179">
        <v>16.25</v>
      </c>
      <c r="L15" s="179">
        <v>3.55</v>
      </c>
      <c r="M15" s="179">
        <v>4.11</v>
      </c>
      <c r="N15" s="179">
        <v>0.1</v>
      </c>
      <c r="O15" s="179">
        <v>0.17</v>
      </c>
      <c r="P15" s="179">
        <v>3.84</v>
      </c>
      <c r="Q15" s="181">
        <v>151.79</v>
      </c>
    </row>
    <row r="16" spans="1:17" ht="19.5" customHeight="1" hidden="1">
      <c r="A16" s="177" t="s">
        <v>82</v>
      </c>
      <c r="B16" s="178">
        <v>234.66</v>
      </c>
      <c r="C16" s="180" t="s">
        <v>287</v>
      </c>
      <c r="D16" s="180" t="s">
        <v>287</v>
      </c>
      <c r="E16" s="179">
        <v>0.37</v>
      </c>
      <c r="F16" s="180" t="s">
        <v>198</v>
      </c>
      <c r="G16" s="180" t="s">
        <v>198</v>
      </c>
      <c r="H16" s="180" t="s">
        <v>198</v>
      </c>
      <c r="I16" s="180" t="s">
        <v>198</v>
      </c>
      <c r="J16" s="179">
        <v>73.36</v>
      </c>
      <c r="K16" s="179">
        <v>7.49</v>
      </c>
      <c r="L16" s="179">
        <v>0.1</v>
      </c>
      <c r="M16" s="179">
        <v>1.55</v>
      </c>
      <c r="N16" s="180" t="s">
        <v>288</v>
      </c>
      <c r="O16" s="179">
        <v>0.13</v>
      </c>
      <c r="P16" s="179">
        <v>1.42</v>
      </c>
      <c r="Q16" s="181">
        <v>151.79</v>
      </c>
    </row>
    <row r="17" spans="1:17" ht="19.5" customHeight="1" hidden="1">
      <c r="A17" s="177" t="s">
        <v>83</v>
      </c>
      <c r="B17" s="178">
        <v>206.61</v>
      </c>
      <c r="C17" s="179">
        <v>2.41</v>
      </c>
      <c r="D17" s="179">
        <v>5.07</v>
      </c>
      <c r="E17" s="179">
        <v>6.63</v>
      </c>
      <c r="F17" s="179">
        <v>2.95</v>
      </c>
      <c r="G17" s="179">
        <v>1.16</v>
      </c>
      <c r="H17" s="179">
        <v>0.85</v>
      </c>
      <c r="I17" s="180">
        <v>1.67</v>
      </c>
      <c r="J17" s="179">
        <v>177.73</v>
      </c>
      <c r="K17" s="179">
        <v>8.76</v>
      </c>
      <c r="L17" s="179">
        <v>3.45</v>
      </c>
      <c r="M17" s="179">
        <v>2.56</v>
      </c>
      <c r="N17" s="179">
        <v>0.1</v>
      </c>
      <c r="O17" s="179">
        <v>0.04</v>
      </c>
      <c r="P17" s="179">
        <v>2.42</v>
      </c>
      <c r="Q17" s="181" t="s">
        <v>287</v>
      </c>
    </row>
    <row r="18" spans="1:17" ht="19.5" customHeight="1" hidden="1">
      <c r="A18" s="177" t="s">
        <v>366</v>
      </c>
      <c r="B18" s="178">
        <v>441.31</v>
      </c>
      <c r="C18" s="179">
        <v>2.39</v>
      </c>
      <c r="D18" s="179">
        <v>5</v>
      </c>
      <c r="E18" s="179">
        <v>7.02</v>
      </c>
      <c r="F18" s="179">
        <v>2.91</v>
      </c>
      <c r="G18" s="179">
        <v>1.16</v>
      </c>
      <c r="H18" s="179">
        <v>2.57</v>
      </c>
      <c r="I18" s="180"/>
      <c r="J18" s="179">
        <v>250.67</v>
      </c>
      <c r="K18" s="179">
        <v>16.22</v>
      </c>
      <c r="L18" s="179">
        <v>3.52</v>
      </c>
      <c r="M18" s="179">
        <v>4.16</v>
      </c>
      <c r="N18" s="179">
        <v>0.1</v>
      </c>
      <c r="O18" s="179">
        <v>0.17</v>
      </c>
      <c r="P18" s="179">
        <v>3.89</v>
      </c>
      <c r="Q18" s="181">
        <v>152.33</v>
      </c>
    </row>
    <row r="19" spans="1:17" ht="19.5" customHeight="1" hidden="1">
      <c r="A19" s="253" t="s">
        <v>82</v>
      </c>
      <c r="B19" s="178">
        <v>235.15</v>
      </c>
      <c r="C19" s="180" t="s">
        <v>287</v>
      </c>
      <c r="D19" s="180" t="s">
        <v>287</v>
      </c>
      <c r="E19" s="179">
        <v>0.38</v>
      </c>
      <c r="F19" s="180" t="s">
        <v>198</v>
      </c>
      <c r="G19" s="180" t="s">
        <v>198</v>
      </c>
      <c r="H19" s="180" t="s">
        <v>198</v>
      </c>
      <c r="I19" s="180"/>
      <c r="J19" s="179">
        <v>73.29</v>
      </c>
      <c r="K19" s="179">
        <v>7.48</v>
      </c>
      <c r="L19" s="179">
        <v>0.1</v>
      </c>
      <c r="M19" s="179">
        <v>1.57</v>
      </c>
      <c r="N19" s="180" t="s">
        <v>288</v>
      </c>
      <c r="O19" s="179">
        <v>0.13</v>
      </c>
      <c r="P19" s="179">
        <v>1.44</v>
      </c>
      <c r="Q19" s="181">
        <v>152.33</v>
      </c>
    </row>
    <row r="20" spans="1:17" ht="19.5" customHeight="1" hidden="1">
      <c r="A20" s="253" t="s">
        <v>83</v>
      </c>
      <c r="B20" s="178">
        <v>206.16</v>
      </c>
      <c r="C20" s="179">
        <v>2.39</v>
      </c>
      <c r="D20" s="179">
        <v>5</v>
      </c>
      <c r="E20" s="179">
        <v>6.64</v>
      </c>
      <c r="F20" s="179">
        <v>2.91</v>
      </c>
      <c r="G20" s="179">
        <v>1.16</v>
      </c>
      <c r="H20" s="179">
        <v>2.57</v>
      </c>
      <c r="I20" s="180"/>
      <c r="J20" s="179">
        <v>177.38</v>
      </c>
      <c r="K20" s="179">
        <v>8.74</v>
      </c>
      <c r="L20" s="179">
        <v>3.42</v>
      </c>
      <c r="M20" s="179">
        <v>2.59</v>
      </c>
      <c r="N20" s="179">
        <v>0.1</v>
      </c>
      <c r="O20" s="179">
        <v>0.04</v>
      </c>
      <c r="P20" s="179">
        <v>2.45</v>
      </c>
      <c r="Q20" s="181" t="s">
        <v>287</v>
      </c>
    </row>
    <row r="21" spans="1:17" ht="19.5" customHeight="1">
      <c r="A21" s="177" t="s">
        <v>376</v>
      </c>
      <c r="B21" s="178">
        <v>441.31</v>
      </c>
      <c r="C21" s="179">
        <v>2.38</v>
      </c>
      <c r="D21" s="179">
        <v>4.91</v>
      </c>
      <c r="E21" s="179">
        <v>7</v>
      </c>
      <c r="F21" s="179">
        <v>2.91</v>
      </c>
      <c r="G21" s="179">
        <v>1.17</v>
      </c>
      <c r="H21" s="179">
        <v>2.53</v>
      </c>
      <c r="I21" s="180"/>
      <c r="J21" s="179">
        <v>250.84</v>
      </c>
      <c r="K21" s="179">
        <v>16.22</v>
      </c>
      <c r="L21" s="179">
        <v>3.51</v>
      </c>
      <c r="M21" s="179">
        <v>4.19</v>
      </c>
      <c r="N21" s="179">
        <v>0.1</v>
      </c>
      <c r="O21" s="179">
        <v>0.17</v>
      </c>
      <c r="P21" s="179">
        <v>3.92</v>
      </c>
      <c r="Q21" s="181">
        <v>152.26</v>
      </c>
    </row>
    <row r="22" spans="1:17" ht="19.5" customHeight="1">
      <c r="A22" s="253" t="s">
        <v>82</v>
      </c>
      <c r="B22" s="178">
        <v>234.94</v>
      </c>
      <c r="C22" s="180" t="s">
        <v>183</v>
      </c>
      <c r="D22" s="180" t="s">
        <v>287</v>
      </c>
      <c r="E22" s="179">
        <v>0.39</v>
      </c>
      <c r="F22" s="180" t="s">
        <v>198</v>
      </c>
      <c r="G22" s="180" t="s">
        <v>198</v>
      </c>
      <c r="H22" s="180" t="s">
        <v>198</v>
      </c>
      <c r="I22" s="180"/>
      <c r="J22" s="179">
        <v>73.15</v>
      </c>
      <c r="K22" s="179">
        <v>7.48</v>
      </c>
      <c r="L22" s="179">
        <v>0.1</v>
      </c>
      <c r="M22" s="179">
        <v>1.56</v>
      </c>
      <c r="N22" s="180" t="s">
        <v>288</v>
      </c>
      <c r="O22" s="179">
        <v>0.13</v>
      </c>
      <c r="P22" s="179">
        <v>1.43</v>
      </c>
      <c r="Q22" s="181">
        <v>152.26</v>
      </c>
    </row>
    <row r="23" spans="1:17" ht="19.5" customHeight="1">
      <c r="A23" s="253" t="s">
        <v>83</v>
      </c>
      <c r="B23" s="178">
        <v>206.37</v>
      </c>
      <c r="C23" s="179">
        <v>2.38</v>
      </c>
      <c r="D23" s="179">
        <v>4.91</v>
      </c>
      <c r="E23" s="179">
        <v>6.61</v>
      </c>
      <c r="F23" s="179">
        <v>2.91</v>
      </c>
      <c r="G23" s="179">
        <v>1.17</v>
      </c>
      <c r="H23" s="179">
        <v>2.53</v>
      </c>
      <c r="I23" s="180"/>
      <c r="J23" s="179">
        <v>177.69</v>
      </c>
      <c r="K23" s="179">
        <v>8.74</v>
      </c>
      <c r="L23" s="179">
        <v>3.41</v>
      </c>
      <c r="M23" s="179">
        <v>2.63</v>
      </c>
      <c r="N23" s="179">
        <v>0.1</v>
      </c>
      <c r="O23" s="179">
        <v>0.04</v>
      </c>
      <c r="P23" s="179">
        <v>2.49</v>
      </c>
      <c r="Q23" s="181" t="s">
        <v>287</v>
      </c>
    </row>
    <row r="24" spans="1:17" ht="19.5" customHeight="1">
      <c r="A24" s="177" t="s">
        <v>391</v>
      </c>
      <c r="B24" s="178">
        <v>441.32</v>
      </c>
      <c r="C24" s="179">
        <v>2.37</v>
      </c>
      <c r="D24" s="179">
        <v>4.88</v>
      </c>
      <c r="E24" s="179">
        <v>6.99</v>
      </c>
      <c r="F24" s="179">
        <v>2.92</v>
      </c>
      <c r="G24" s="179">
        <v>1.17</v>
      </c>
      <c r="H24" s="179">
        <v>2.51</v>
      </c>
      <c r="I24" s="180"/>
      <c r="J24" s="179">
        <v>250.27</v>
      </c>
      <c r="K24" s="179">
        <v>16.15</v>
      </c>
      <c r="L24" s="179">
        <v>3.51</v>
      </c>
      <c r="M24" s="179">
        <v>4.31</v>
      </c>
      <c r="N24" s="179">
        <v>0.1</v>
      </c>
      <c r="O24" s="179">
        <v>0.17</v>
      </c>
      <c r="P24" s="179">
        <v>4.04</v>
      </c>
      <c r="Q24" s="181">
        <v>152.84</v>
      </c>
    </row>
    <row r="25" spans="1:17" ht="19.5" customHeight="1">
      <c r="A25" s="253" t="s">
        <v>82</v>
      </c>
      <c r="B25" s="178">
        <v>235.48</v>
      </c>
      <c r="C25" s="180" t="s">
        <v>287</v>
      </c>
      <c r="D25" s="180" t="s">
        <v>287</v>
      </c>
      <c r="E25" s="179">
        <v>0.39</v>
      </c>
      <c r="F25" s="180" t="s">
        <v>198</v>
      </c>
      <c r="G25" s="180" t="s">
        <v>198</v>
      </c>
      <c r="H25" s="180" t="s">
        <v>198</v>
      </c>
      <c r="I25" s="180"/>
      <c r="J25" s="179">
        <v>73.09</v>
      </c>
      <c r="K25" s="179">
        <v>7.48</v>
      </c>
      <c r="L25" s="179">
        <v>0.1</v>
      </c>
      <c r="M25" s="179">
        <v>1.58</v>
      </c>
      <c r="N25" s="180" t="s">
        <v>288</v>
      </c>
      <c r="O25" s="179">
        <v>0.13</v>
      </c>
      <c r="P25" s="179">
        <v>1.45</v>
      </c>
      <c r="Q25" s="181">
        <v>152.84</v>
      </c>
    </row>
    <row r="26" spans="1:17" ht="19.5" customHeight="1">
      <c r="A26" s="253" t="s">
        <v>83</v>
      </c>
      <c r="B26" s="178">
        <v>205.84</v>
      </c>
      <c r="C26" s="179">
        <v>2.37</v>
      </c>
      <c r="D26" s="179">
        <v>4.88</v>
      </c>
      <c r="E26" s="179">
        <v>6.6</v>
      </c>
      <c r="F26" s="179">
        <v>2.92</v>
      </c>
      <c r="G26" s="179">
        <v>1.17</v>
      </c>
      <c r="H26" s="179">
        <v>2.51</v>
      </c>
      <c r="I26" s="180"/>
      <c r="J26" s="179">
        <v>177.18</v>
      </c>
      <c r="K26" s="179">
        <v>8.67</v>
      </c>
      <c r="L26" s="179">
        <v>3.41</v>
      </c>
      <c r="M26" s="179">
        <v>2.73</v>
      </c>
      <c r="N26" s="179">
        <v>0.1</v>
      </c>
      <c r="O26" s="179">
        <v>0.04</v>
      </c>
      <c r="P26" s="179">
        <v>2.59</v>
      </c>
      <c r="Q26" s="181" t="s">
        <v>287</v>
      </c>
    </row>
    <row r="27" spans="1:17" ht="19.5" customHeight="1">
      <c r="A27" s="177" t="s">
        <v>411</v>
      </c>
      <c r="B27" s="178">
        <f>SUM(B28:B29)</f>
        <v>441.32</v>
      </c>
      <c r="C27" s="179">
        <f aca="true" t="shared" si="0" ref="C27:P27">SUM(C28:C29)</f>
        <v>2.37</v>
      </c>
      <c r="D27" s="179">
        <f t="shared" si="0"/>
        <v>4.85</v>
      </c>
      <c r="E27" s="179">
        <f t="shared" si="0"/>
        <v>7.03</v>
      </c>
      <c r="F27" s="179">
        <f t="shared" si="0"/>
        <v>2.91</v>
      </c>
      <c r="G27" s="179">
        <f t="shared" si="0"/>
        <v>1.2</v>
      </c>
      <c r="H27" s="179">
        <f t="shared" si="0"/>
        <v>2.52</v>
      </c>
      <c r="I27" s="179">
        <f t="shared" si="0"/>
        <v>0</v>
      </c>
      <c r="J27" s="179">
        <f t="shared" si="0"/>
        <v>249.87</v>
      </c>
      <c r="K27" s="179">
        <f t="shared" si="0"/>
        <v>16.09</v>
      </c>
      <c r="L27" s="179">
        <f t="shared" si="0"/>
        <v>3.51</v>
      </c>
      <c r="M27" s="179">
        <f t="shared" si="0"/>
        <v>4.36</v>
      </c>
      <c r="N27" s="179">
        <f t="shared" si="0"/>
        <v>0.18</v>
      </c>
      <c r="O27" s="179">
        <f t="shared" si="0"/>
        <v>0.17</v>
      </c>
      <c r="P27" s="179">
        <f t="shared" si="0"/>
        <v>4.01</v>
      </c>
      <c r="Q27" s="182">
        <v>153.24</v>
      </c>
    </row>
    <row r="28" spans="1:17" ht="19.5" customHeight="1">
      <c r="A28" s="253" t="s">
        <v>82</v>
      </c>
      <c r="B28" s="178">
        <v>235.66</v>
      </c>
      <c r="C28" s="180" t="s">
        <v>287</v>
      </c>
      <c r="D28" s="180" t="s">
        <v>287</v>
      </c>
      <c r="E28" s="179">
        <v>0.4</v>
      </c>
      <c r="F28" s="180" t="s">
        <v>198</v>
      </c>
      <c r="G28" s="180" t="s">
        <v>198</v>
      </c>
      <c r="H28" s="180" t="s">
        <v>198</v>
      </c>
      <c r="I28" s="180"/>
      <c r="J28" s="179">
        <v>73</v>
      </c>
      <c r="K28" s="179">
        <v>7.42</v>
      </c>
      <c r="L28" s="179">
        <v>0.1</v>
      </c>
      <c r="M28" s="179">
        <v>1.5</v>
      </c>
      <c r="N28" s="180" t="s">
        <v>288</v>
      </c>
      <c r="O28" s="179">
        <v>0.13</v>
      </c>
      <c r="P28" s="179">
        <v>1.37</v>
      </c>
      <c r="Q28" s="181">
        <v>153.24</v>
      </c>
    </row>
    <row r="29" spans="1:17" ht="19.5" customHeight="1">
      <c r="A29" s="253" t="s">
        <v>83</v>
      </c>
      <c r="B29" s="178">
        <v>205.66</v>
      </c>
      <c r="C29" s="179">
        <v>2.37</v>
      </c>
      <c r="D29" s="179">
        <v>4.85</v>
      </c>
      <c r="E29" s="179">
        <v>6.63</v>
      </c>
      <c r="F29" s="179">
        <v>2.91</v>
      </c>
      <c r="G29" s="179">
        <v>1.2</v>
      </c>
      <c r="H29" s="179">
        <v>2.52</v>
      </c>
      <c r="I29" s="180"/>
      <c r="J29" s="179">
        <v>176.87</v>
      </c>
      <c r="K29" s="179">
        <v>8.67</v>
      </c>
      <c r="L29" s="179">
        <v>3.41</v>
      </c>
      <c r="M29" s="179">
        <v>2.86</v>
      </c>
      <c r="N29" s="179">
        <v>0.18</v>
      </c>
      <c r="O29" s="179">
        <v>0.04</v>
      </c>
      <c r="P29" s="179">
        <v>2.64</v>
      </c>
      <c r="Q29" s="181" t="s">
        <v>287</v>
      </c>
    </row>
    <row r="30" spans="1:17" ht="19.5" customHeight="1">
      <c r="A30" s="177" t="s">
        <v>440</v>
      </c>
      <c r="B30" s="178">
        <v>441.35</v>
      </c>
      <c r="C30" s="179">
        <v>2.35</v>
      </c>
      <c r="D30" s="179">
        <v>4.81</v>
      </c>
      <c r="E30" s="179">
        <v>7.08</v>
      </c>
      <c r="F30" s="179">
        <v>2.91</v>
      </c>
      <c r="G30" s="179">
        <v>1.23</v>
      </c>
      <c r="H30" s="179">
        <v>2.54</v>
      </c>
      <c r="I30" s="180">
        <v>0</v>
      </c>
      <c r="J30" s="179">
        <v>249.88</v>
      </c>
      <c r="K30" s="179">
        <v>16.08</v>
      </c>
      <c r="L30" s="179">
        <v>3.53</v>
      </c>
      <c r="M30" s="179">
        <v>4.38</v>
      </c>
      <c r="N30" s="179">
        <v>0.18</v>
      </c>
      <c r="O30" s="179">
        <v>0.17</v>
      </c>
      <c r="P30" s="179">
        <v>4.03</v>
      </c>
      <c r="Q30" s="181">
        <v>153.24</v>
      </c>
    </row>
    <row r="31" spans="1:17" ht="19.5" customHeight="1">
      <c r="A31" s="253" t="s">
        <v>82</v>
      </c>
      <c r="B31" s="178">
        <v>235.71</v>
      </c>
      <c r="C31" s="180" t="s">
        <v>287</v>
      </c>
      <c r="D31" s="180" t="s">
        <v>287</v>
      </c>
      <c r="E31" s="179">
        <v>0.4</v>
      </c>
      <c r="F31" s="180" t="s">
        <v>198</v>
      </c>
      <c r="G31" s="180" t="s">
        <v>198</v>
      </c>
      <c r="H31" s="180" t="s">
        <v>198</v>
      </c>
      <c r="I31" s="180"/>
      <c r="J31" s="179">
        <v>73.04</v>
      </c>
      <c r="K31" s="179">
        <v>7.42</v>
      </c>
      <c r="L31" s="179">
        <v>0.1</v>
      </c>
      <c r="M31" s="179">
        <v>1.51</v>
      </c>
      <c r="N31" s="180" t="s">
        <v>288</v>
      </c>
      <c r="O31" s="179">
        <v>0.13</v>
      </c>
      <c r="P31" s="179">
        <v>1.38</v>
      </c>
      <c r="Q31" s="181">
        <v>153.24</v>
      </c>
    </row>
    <row r="32" spans="1:17" ht="19.5" customHeight="1">
      <c r="A32" s="253" t="s">
        <v>83</v>
      </c>
      <c r="B32" s="178">
        <v>205.64</v>
      </c>
      <c r="C32" s="179">
        <v>2.35</v>
      </c>
      <c r="D32" s="179">
        <v>4.81</v>
      </c>
      <c r="E32" s="179">
        <v>6.68</v>
      </c>
      <c r="F32" s="179">
        <v>2.91</v>
      </c>
      <c r="G32" s="179">
        <v>1.23</v>
      </c>
      <c r="H32" s="179">
        <v>2.54</v>
      </c>
      <c r="I32" s="180"/>
      <c r="J32" s="179">
        <v>176.84</v>
      </c>
      <c r="K32" s="179">
        <v>8.66</v>
      </c>
      <c r="L32" s="179">
        <v>3.43</v>
      </c>
      <c r="M32" s="179">
        <v>2.87</v>
      </c>
      <c r="N32" s="179">
        <v>0.18</v>
      </c>
      <c r="O32" s="179">
        <v>0.04</v>
      </c>
      <c r="P32" s="179">
        <v>2.65</v>
      </c>
      <c r="Q32" s="180" t="s">
        <v>288</v>
      </c>
    </row>
    <row r="33" spans="1:17" ht="19.5" customHeight="1">
      <c r="A33" s="177" t="s">
        <v>460</v>
      </c>
      <c r="B33" s="178">
        <v>441.39</v>
      </c>
      <c r="C33" s="179">
        <v>2.26</v>
      </c>
      <c r="D33" s="179">
        <v>4.8</v>
      </c>
      <c r="E33" s="179">
        <v>7.08</v>
      </c>
      <c r="F33" s="179">
        <v>2.9</v>
      </c>
      <c r="G33" s="179">
        <v>1.25</v>
      </c>
      <c r="H33" s="179">
        <v>2.54</v>
      </c>
      <c r="I33" s="180"/>
      <c r="J33" s="179">
        <v>249.55</v>
      </c>
      <c r="K33" s="179">
        <v>16.09</v>
      </c>
      <c r="L33" s="179">
        <v>3.53</v>
      </c>
      <c r="M33" s="179">
        <v>4.54</v>
      </c>
      <c r="N33" s="179">
        <v>0.18</v>
      </c>
      <c r="O33" s="179">
        <v>0.17</v>
      </c>
      <c r="P33" s="179">
        <v>4.19</v>
      </c>
      <c r="Q33" s="180">
        <v>153.54</v>
      </c>
    </row>
    <row r="34" spans="1:17" ht="19.5" customHeight="1">
      <c r="A34" s="253" t="s">
        <v>82</v>
      </c>
      <c r="B34" s="178">
        <v>237.98</v>
      </c>
      <c r="C34" s="179" t="s">
        <v>434</v>
      </c>
      <c r="D34" s="179" t="s">
        <v>434</v>
      </c>
      <c r="E34" s="179">
        <v>0.39</v>
      </c>
      <c r="F34" s="179" t="s">
        <v>434</v>
      </c>
      <c r="G34" s="179" t="s">
        <v>434</v>
      </c>
      <c r="H34" s="179" t="s">
        <v>434</v>
      </c>
      <c r="I34" s="180"/>
      <c r="J34" s="179">
        <v>73.1</v>
      </c>
      <c r="K34" s="179">
        <v>9.28</v>
      </c>
      <c r="L34" s="179">
        <v>0.1</v>
      </c>
      <c r="M34" s="179">
        <v>1.57</v>
      </c>
      <c r="N34" s="179" t="s">
        <v>434</v>
      </c>
      <c r="O34" s="179">
        <v>0.13</v>
      </c>
      <c r="P34" s="179">
        <v>1.44</v>
      </c>
      <c r="Q34" s="180">
        <v>153.54</v>
      </c>
    </row>
    <row r="35" spans="1:17" ht="19.5" customHeight="1">
      <c r="A35" s="253" t="s">
        <v>83</v>
      </c>
      <c r="B35" s="178">
        <v>203.41</v>
      </c>
      <c r="C35" s="179">
        <v>2.26</v>
      </c>
      <c r="D35" s="179">
        <v>4.8</v>
      </c>
      <c r="E35" s="179">
        <v>6.69</v>
      </c>
      <c r="F35" s="179">
        <v>2.9</v>
      </c>
      <c r="G35" s="179">
        <v>1.25</v>
      </c>
      <c r="H35" s="179">
        <v>2.54</v>
      </c>
      <c r="I35" s="180"/>
      <c r="J35" s="179">
        <v>176.45</v>
      </c>
      <c r="K35" s="179">
        <v>6.81</v>
      </c>
      <c r="L35" s="179">
        <v>3.43</v>
      </c>
      <c r="M35" s="179">
        <v>2.97</v>
      </c>
      <c r="N35" s="179">
        <v>0.18</v>
      </c>
      <c r="O35" s="179">
        <v>0.04</v>
      </c>
      <c r="P35" s="179">
        <v>2.75</v>
      </c>
      <c r="Q35" s="165" t="s">
        <v>434</v>
      </c>
    </row>
    <row r="36" spans="1:17" ht="18" customHeight="1">
      <c r="A36" s="183"/>
      <c r="B36" s="184"/>
      <c r="C36" s="185"/>
      <c r="D36" s="185"/>
      <c r="E36" s="185"/>
      <c r="F36" s="185"/>
      <c r="G36" s="185"/>
      <c r="H36" s="185"/>
      <c r="I36" s="186"/>
      <c r="J36" s="185"/>
      <c r="K36" s="185"/>
      <c r="L36" s="185"/>
      <c r="M36" s="185"/>
      <c r="N36" s="185"/>
      <c r="O36" s="185"/>
      <c r="P36" s="185"/>
      <c r="Q36" s="187"/>
    </row>
    <row r="37" spans="1:8" ht="19.5" customHeight="1">
      <c r="A37" s="164" t="s">
        <v>340</v>
      </c>
      <c r="B37" s="162"/>
      <c r="C37" s="162"/>
      <c r="D37" s="162"/>
      <c r="E37" s="162"/>
      <c r="G37" s="162"/>
      <c r="H37" s="162"/>
    </row>
    <row r="38" ht="16.5" customHeight="1"/>
    <row r="39" ht="16.5" customHeight="1"/>
    <row r="40" spans="1:15" ht="19.5" customHeight="1">
      <c r="A40" s="334" t="s">
        <v>187</v>
      </c>
      <c r="B40" s="334"/>
      <c r="C40" s="162"/>
      <c r="D40" s="162"/>
      <c r="E40" s="162"/>
      <c r="F40" s="162"/>
      <c r="G40" s="162"/>
      <c r="H40" s="162"/>
      <c r="I40" s="162"/>
      <c r="K40" s="165"/>
      <c r="L40" s="165"/>
      <c r="M40" s="165"/>
      <c r="N40" s="165"/>
      <c r="O40" s="165"/>
    </row>
    <row r="41" spans="1:17" ht="18" customHeight="1">
      <c r="A41" s="188"/>
      <c r="B41" s="188"/>
      <c r="C41" s="162"/>
      <c r="D41" s="162"/>
      <c r="E41" s="162"/>
      <c r="F41" s="162"/>
      <c r="G41" s="162"/>
      <c r="H41" s="162"/>
      <c r="I41" s="162"/>
      <c r="K41" s="165"/>
      <c r="L41" s="165"/>
      <c r="M41" s="165"/>
      <c r="N41" s="165"/>
      <c r="O41" s="165"/>
      <c r="Q41" s="165" t="s">
        <v>154</v>
      </c>
    </row>
    <row r="42" spans="1:17" s="167" customFormat="1" ht="19.5" customHeight="1">
      <c r="A42" s="320" t="s">
        <v>155</v>
      </c>
      <c r="B42" s="322" t="s">
        <v>68</v>
      </c>
      <c r="C42" s="322" t="s">
        <v>69</v>
      </c>
      <c r="D42" s="322" t="s">
        <v>70</v>
      </c>
      <c r="E42" s="324" t="s">
        <v>71</v>
      </c>
      <c r="F42" s="324"/>
      <c r="G42" s="324"/>
      <c r="H42" s="324"/>
      <c r="I42" s="328"/>
      <c r="J42" s="322" t="s">
        <v>84</v>
      </c>
      <c r="K42" s="322" t="s">
        <v>85</v>
      </c>
      <c r="L42" s="322" t="s">
        <v>86</v>
      </c>
      <c r="M42" s="169"/>
      <c r="N42" s="320" t="s">
        <v>87</v>
      </c>
      <c r="O42" s="322"/>
      <c r="P42" s="322"/>
      <c r="Q42" s="326" t="s">
        <v>76</v>
      </c>
    </row>
    <row r="43" spans="1:17" s="167" customFormat="1" ht="19.5" customHeight="1">
      <c r="A43" s="320"/>
      <c r="B43" s="325"/>
      <c r="C43" s="325"/>
      <c r="D43" s="325"/>
      <c r="E43" s="332" t="s">
        <v>156</v>
      </c>
      <c r="F43" s="322" t="s">
        <v>77</v>
      </c>
      <c r="G43" s="322"/>
      <c r="H43" s="328" t="s">
        <v>339</v>
      </c>
      <c r="I43" s="329"/>
      <c r="J43" s="322"/>
      <c r="K43" s="322"/>
      <c r="L43" s="322"/>
      <c r="M43" s="327" t="s">
        <v>88</v>
      </c>
      <c r="N43" s="322" t="s">
        <v>79</v>
      </c>
      <c r="O43" s="322" t="s">
        <v>89</v>
      </c>
      <c r="P43" s="322" t="s">
        <v>76</v>
      </c>
      <c r="Q43" s="326"/>
    </row>
    <row r="44" spans="1:17" s="167" customFormat="1" ht="19.5" customHeight="1">
      <c r="A44" s="320"/>
      <c r="B44" s="325"/>
      <c r="C44" s="325"/>
      <c r="D44" s="325"/>
      <c r="E44" s="325"/>
      <c r="F44" s="166" t="s">
        <v>80</v>
      </c>
      <c r="G44" s="166" t="s">
        <v>81</v>
      </c>
      <c r="H44" s="330"/>
      <c r="I44" s="331"/>
      <c r="J44" s="322"/>
      <c r="K44" s="322"/>
      <c r="L44" s="322"/>
      <c r="M44" s="322"/>
      <c r="N44" s="322"/>
      <c r="O44" s="322"/>
      <c r="P44" s="322"/>
      <c r="Q44" s="326"/>
    </row>
    <row r="45" spans="1:17" s="167" customFormat="1" ht="19.5" customHeight="1">
      <c r="A45" s="320"/>
      <c r="B45" s="325"/>
      <c r="C45" s="325"/>
      <c r="D45" s="325"/>
      <c r="E45" s="325"/>
      <c r="F45" s="168" t="s">
        <v>77</v>
      </c>
      <c r="G45" s="168" t="s">
        <v>77</v>
      </c>
      <c r="H45" s="332"/>
      <c r="I45" s="333"/>
      <c r="J45" s="322"/>
      <c r="K45" s="322"/>
      <c r="L45" s="322"/>
      <c r="M45" s="322"/>
      <c r="N45" s="322"/>
      <c r="O45" s="322"/>
      <c r="P45" s="322"/>
      <c r="Q45" s="326"/>
    </row>
    <row r="46" spans="1:17" ht="18" customHeight="1">
      <c r="A46" s="189"/>
      <c r="B46" s="190"/>
      <c r="C46" s="175"/>
      <c r="D46" s="175"/>
      <c r="E46" s="175"/>
      <c r="F46" s="174"/>
      <c r="G46" s="174"/>
      <c r="H46" s="174"/>
      <c r="I46" s="174"/>
      <c r="J46" s="173"/>
      <c r="K46" s="173"/>
      <c r="L46" s="173"/>
      <c r="M46" s="173"/>
      <c r="N46" s="173"/>
      <c r="O46" s="173"/>
      <c r="P46" s="173"/>
      <c r="Q46" s="173"/>
    </row>
    <row r="47" spans="1:17" ht="19.5" customHeight="1" hidden="1">
      <c r="A47" s="191" t="s">
        <v>379</v>
      </c>
      <c r="B47" s="192">
        <v>173562757</v>
      </c>
      <c r="C47" s="75">
        <v>147006</v>
      </c>
      <c r="D47" s="75">
        <v>97167</v>
      </c>
      <c r="E47" s="75">
        <v>161010681</v>
      </c>
      <c r="F47" s="75">
        <v>79932008</v>
      </c>
      <c r="G47" s="75">
        <v>19039202</v>
      </c>
      <c r="H47" s="75">
        <v>62039471</v>
      </c>
      <c r="I47" s="180" t="s">
        <v>181</v>
      </c>
      <c r="J47" s="75">
        <v>1740624</v>
      </c>
      <c r="K47" s="75">
        <v>37173</v>
      </c>
      <c r="L47" s="75">
        <v>32543</v>
      </c>
      <c r="M47" s="75">
        <v>10497522</v>
      </c>
      <c r="N47" s="75">
        <v>88993</v>
      </c>
      <c r="O47" s="75">
        <v>997634</v>
      </c>
      <c r="P47" s="75">
        <v>9410895</v>
      </c>
      <c r="Q47" s="75">
        <v>41</v>
      </c>
    </row>
    <row r="48" spans="1:17" ht="19.5" customHeight="1" hidden="1">
      <c r="A48" s="191" t="s">
        <v>392</v>
      </c>
      <c r="B48" s="192">
        <v>171702657</v>
      </c>
      <c r="C48" s="75">
        <v>144604</v>
      </c>
      <c r="D48" s="75">
        <v>93643</v>
      </c>
      <c r="E48" s="75">
        <v>159189375</v>
      </c>
      <c r="F48" s="75">
        <v>79060176</v>
      </c>
      <c r="G48" s="75">
        <v>19388100</v>
      </c>
      <c r="H48" s="75">
        <v>60741099</v>
      </c>
      <c r="I48" s="180" t="s">
        <v>199</v>
      </c>
      <c r="J48" s="75">
        <v>1721349</v>
      </c>
      <c r="K48" s="75">
        <v>31529</v>
      </c>
      <c r="L48" s="75">
        <v>30065</v>
      </c>
      <c r="M48" s="75">
        <v>10492051</v>
      </c>
      <c r="N48" s="75">
        <v>89923</v>
      </c>
      <c r="O48" s="75">
        <v>997457</v>
      </c>
      <c r="P48" s="75">
        <v>9404671</v>
      </c>
      <c r="Q48" s="75">
        <v>41</v>
      </c>
    </row>
    <row r="49" spans="1:17" ht="19.5" customHeight="1" hidden="1">
      <c r="A49" s="191" t="s">
        <v>412</v>
      </c>
      <c r="B49" s="192">
        <v>171898211</v>
      </c>
      <c r="C49" s="75">
        <v>143923</v>
      </c>
      <c r="D49" s="75">
        <v>91914</v>
      </c>
      <c r="E49" s="75">
        <v>159301874</v>
      </c>
      <c r="F49" s="75">
        <v>78773180</v>
      </c>
      <c r="G49" s="75">
        <v>19429123</v>
      </c>
      <c r="H49" s="75">
        <v>61099571</v>
      </c>
      <c r="I49" s="180" t="s">
        <v>199</v>
      </c>
      <c r="J49" s="75">
        <v>1689031</v>
      </c>
      <c r="K49" s="75">
        <v>31529</v>
      </c>
      <c r="L49" s="75">
        <v>30037</v>
      </c>
      <c r="M49" s="75">
        <v>10609862</v>
      </c>
      <c r="N49" s="75">
        <v>89923</v>
      </c>
      <c r="O49" s="75">
        <v>996286</v>
      </c>
      <c r="P49" s="75">
        <v>9523653</v>
      </c>
      <c r="Q49" s="75">
        <v>41</v>
      </c>
    </row>
    <row r="50" spans="1:17" ht="19.5" customHeight="1" hidden="1">
      <c r="A50" s="191" t="s">
        <v>441</v>
      </c>
      <c r="B50" s="192">
        <v>171523655</v>
      </c>
      <c r="C50" s="75">
        <v>142234</v>
      </c>
      <c r="D50" s="75">
        <v>90772</v>
      </c>
      <c r="E50" s="75">
        <v>159149359</v>
      </c>
      <c r="F50" s="75">
        <v>77649229</v>
      </c>
      <c r="G50" s="75">
        <v>19392634</v>
      </c>
      <c r="H50" s="75">
        <v>62107496</v>
      </c>
      <c r="I50" s="180"/>
      <c r="J50" s="75">
        <v>1684652</v>
      </c>
      <c r="K50" s="75">
        <v>31457</v>
      </c>
      <c r="L50" s="75">
        <v>29611</v>
      </c>
      <c r="M50" s="75">
        <v>10395529</v>
      </c>
      <c r="N50" s="75">
        <v>89923</v>
      </c>
      <c r="O50" s="75">
        <v>972779</v>
      </c>
      <c r="P50" s="75">
        <v>9332827</v>
      </c>
      <c r="Q50" s="75">
        <v>41</v>
      </c>
    </row>
    <row r="51" spans="1:17" ht="19.5" customHeight="1">
      <c r="A51" s="191" t="s">
        <v>465</v>
      </c>
      <c r="B51" s="192">
        <f>C51+D51+E51+J51+K51+L51+M51+Q51</f>
        <v>170212846</v>
      </c>
      <c r="C51" s="75">
        <v>141799</v>
      </c>
      <c r="D51" s="75">
        <v>88968</v>
      </c>
      <c r="E51" s="75">
        <v>158099723</v>
      </c>
      <c r="F51" s="75">
        <v>76694939</v>
      </c>
      <c r="G51" s="75">
        <v>19415510</v>
      </c>
      <c r="H51" s="75">
        <v>61989274</v>
      </c>
      <c r="I51" s="180"/>
      <c r="J51" s="75">
        <v>1687905</v>
      </c>
      <c r="K51" s="75">
        <v>31457</v>
      </c>
      <c r="L51" s="75">
        <v>29317</v>
      </c>
      <c r="M51" s="75">
        <v>10133636</v>
      </c>
      <c r="N51" s="75">
        <v>89303</v>
      </c>
      <c r="O51" s="75">
        <v>851352</v>
      </c>
      <c r="P51" s="75">
        <v>9192981</v>
      </c>
      <c r="Q51" s="75">
        <v>41</v>
      </c>
    </row>
    <row r="52" spans="1:17" ht="19.5" customHeight="1">
      <c r="A52" s="193">
        <v>16</v>
      </c>
      <c r="B52" s="192">
        <v>168038238</v>
      </c>
      <c r="C52" s="75">
        <v>140754</v>
      </c>
      <c r="D52" s="75">
        <v>88444</v>
      </c>
      <c r="E52" s="75">
        <f>SUM(F52:H52)</f>
        <v>155569109</v>
      </c>
      <c r="F52" s="75">
        <v>75629598</v>
      </c>
      <c r="G52" s="75">
        <v>19403282</v>
      </c>
      <c r="H52" s="75">
        <v>60536229</v>
      </c>
      <c r="I52" s="180"/>
      <c r="J52" s="75">
        <v>1682080</v>
      </c>
      <c r="K52" s="75">
        <v>31269</v>
      </c>
      <c r="L52" s="75">
        <v>29325</v>
      </c>
      <c r="M52" s="75">
        <f>SUM(N52:P52)</f>
        <v>10497216</v>
      </c>
      <c r="N52" s="75">
        <v>89303</v>
      </c>
      <c r="O52" s="75">
        <v>876279</v>
      </c>
      <c r="P52" s="75">
        <v>9531634</v>
      </c>
      <c r="Q52" s="75">
        <v>41</v>
      </c>
    </row>
    <row r="53" spans="1:17" ht="19.5" customHeight="1">
      <c r="A53" s="193">
        <v>17</v>
      </c>
      <c r="B53" s="192">
        <f>C53+D53+E53+J53+K53+L53+M53+Q53</f>
        <v>163934052</v>
      </c>
      <c r="C53" s="75">
        <v>140656</v>
      </c>
      <c r="D53" s="75">
        <v>87895</v>
      </c>
      <c r="E53" s="75">
        <f>SUM(F53:H53)</f>
        <v>151470249</v>
      </c>
      <c r="F53" s="75">
        <v>72849275</v>
      </c>
      <c r="G53" s="75">
        <v>19326188</v>
      </c>
      <c r="H53" s="75">
        <v>59294786</v>
      </c>
      <c r="I53" s="180"/>
      <c r="J53" s="75">
        <v>1678886</v>
      </c>
      <c r="K53" s="75">
        <v>31269</v>
      </c>
      <c r="L53" s="75">
        <v>29291</v>
      </c>
      <c r="M53" s="75">
        <f>SUM(N53:P53)</f>
        <v>10495765</v>
      </c>
      <c r="N53" s="75">
        <v>159484</v>
      </c>
      <c r="O53" s="75">
        <v>855486</v>
      </c>
      <c r="P53" s="75">
        <v>9480795</v>
      </c>
      <c r="Q53" s="75">
        <v>41</v>
      </c>
    </row>
    <row r="54" spans="1:17" ht="19.5" customHeight="1">
      <c r="A54" s="193">
        <v>18</v>
      </c>
      <c r="B54" s="192">
        <v>155131876</v>
      </c>
      <c r="C54" s="75">
        <v>139522</v>
      </c>
      <c r="D54" s="75">
        <v>87196</v>
      </c>
      <c r="E54" s="75">
        <v>143003293</v>
      </c>
      <c r="F54" s="75">
        <v>68100805</v>
      </c>
      <c r="G54" s="75">
        <v>18527062</v>
      </c>
      <c r="H54" s="75">
        <v>56375426</v>
      </c>
      <c r="I54" s="180"/>
      <c r="J54" s="75">
        <v>1679382</v>
      </c>
      <c r="K54" s="75">
        <v>31255</v>
      </c>
      <c r="L54" s="75">
        <v>29696</v>
      </c>
      <c r="M54" s="75">
        <v>10161491</v>
      </c>
      <c r="N54" s="75">
        <v>151178</v>
      </c>
      <c r="O54" s="75">
        <v>845060</v>
      </c>
      <c r="P54" s="75">
        <v>9165253</v>
      </c>
      <c r="Q54" s="75">
        <v>41</v>
      </c>
    </row>
    <row r="55" spans="1:17" ht="19.5" customHeight="1">
      <c r="A55" s="193">
        <v>19</v>
      </c>
      <c r="B55" s="192">
        <v>150913023</v>
      </c>
      <c r="C55" s="75">
        <v>135117</v>
      </c>
      <c r="D55" s="75">
        <v>86404</v>
      </c>
      <c r="E55" s="75">
        <v>138788983</v>
      </c>
      <c r="F55" s="75">
        <v>65389538</v>
      </c>
      <c r="G55" s="75">
        <v>18132505</v>
      </c>
      <c r="H55" s="75">
        <v>55266940</v>
      </c>
      <c r="I55" s="180"/>
      <c r="J55" s="75">
        <v>1676074</v>
      </c>
      <c r="K55" s="75">
        <v>23136</v>
      </c>
      <c r="L55" s="75">
        <v>29907</v>
      </c>
      <c r="M55" s="75">
        <v>10173361</v>
      </c>
      <c r="N55" s="75">
        <v>151178</v>
      </c>
      <c r="O55" s="75">
        <v>839933</v>
      </c>
      <c r="P55" s="75">
        <v>9182250</v>
      </c>
      <c r="Q55" s="75">
        <v>41</v>
      </c>
    </row>
    <row r="56" spans="1:17" ht="18" customHeight="1">
      <c r="A56" s="194"/>
      <c r="B56" s="195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</row>
    <row r="57" spans="1:9" ht="19.5" customHeight="1">
      <c r="A57" s="164" t="s">
        <v>341</v>
      </c>
      <c r="B57" s="162"/>
      <c r="C57" s="162"/>
      <c r="D57" s="162"/>
      <c r="E57" s="162"/>
      <c r="F57" s="162"/>
      <c r="G57" s="162"/>
      <c r="H57" s="162"/>
      <c r="I57" s="162"/>
    </row>
  </sheetData>
  <mergeCells count="36">
    <mergeCell ref="L42:L45"/>
    <mergeCell ref="N42:P42"/>
    <mergeCell ref="Q42:Q45"/>
    <mergeCell ref="E43:E45"/>
    <mergeCell ref="F43:G43"/>
    <mergeCell ref="M43:M45"/>
    <mergeCell ref="N43:N45"/>
    <mergeCell ref="O43:O45"/>
    <mergeCell ref="P43:P45"/>
    <mergeCell ref="D42:D45"/>
    <mergeCell ref="E42:I42"/>
    <mergeCell ref="J42:J45"/>
    <mergeCell ref="K42:K45"/>
    <mergeCell ref="H43:I45"/>
    <mergeCell ref="A40:B40"/>
    <mergeCell ref="A42:A45"/>
    <mergeCell ref="B42:B45"/>
    <mergeCell ref="C42:C45"/>
    <mergeCell ref="Q4:Q7"/>
    <mergeCell ref="E5:E7"/>
    <mergeCell ref="F5:G5"/>
    <mergeCell ref="M5:M7"/>
    <mergeCell ref="N5:N7"/>
    <mergeCell ref="O5:O7"/>
    <mergeCell ref="P5:P7"/>
    <mergeCell ref="H5:I7"/>
    <mergeCell ref="N3:Q3"/>
    <mergeCell ref="A4:A7"/>
    <mergeCell ref="B4:B7"/>
    <mergeCell ref="C4:C7"/>
    <mergeCell ref="D4:D7"/>
    <mergeCell ref="E4:I4"/>
    <mergeCell ref="J4:J7"/>
    <mergeCell ref="K4:K7"/>
    <mergeCell ref="L4:L7"/>
    <mergeCell ref="M4:P4"/>
  </mergeCells>
  <printOptions/>
  <pageMargins left="0.5905511811023623" right="0.5905511811023623" top="0.7874015748031497" bottom="0.5905511811023623" header="0.3937007874015748" footer="0.5118110236220472"/>
  <pageSetup horizontalDpi="600" verticalDpi="600" orientation="portrait" paperSize="9" scale="94" r:id="rId1"/>
  <colBreaks count="1" manualBreakCount="1">
    <brk id="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6"/>
  <sheetViews>
    <sheetView zoomScaleSheetLayoutView="100" workbookViewId="0" topLeftCell="A1">
      <selection activeCell="D16" sqref="D16"/>
    </sheetView>
  </sheetViews>
  <sheetFormatPr defaultColWidth="9.00390625" defaultRowHeight="12.75"/>
  <cols>
    <col min="1" max="1" width="17.875" style="163" customWidth="1"/>
    <col min="2" max="5" width="15.75390625" style="163" customWidth="1"/>
    <col min="6" max="6" width="20.75390625" style="163" customWidth="1"/>
    <col min="7" max="7" width="1.37890625" style="163" customWidth="1"/>
    <col min="8" max="8" width="17.875" style="163" customWidth="1"/>
    <col min="9" max="12" width="15.75390625" style="163" customWidth="1"/>
    <col min="13" max="13" width="20.75390625" style="163" customWidth="1"/>
    <col min="14" max="16384" width="9.125" style="163" customWidth="1"/>
  </cols>
  <sheetData>
    <row r="1" spans="1:5" ht="13.5" customHeight="1">
      <c r="A1" s="161" t="s">
        <v>188</v>
      </c>
      <c r="B1" s="162"/>
      <c r="C1" s="162"/>
      <c r="D1" s="162"/>
      <c r="E1" s="162"/>
    </row>
    <row r="2" spans="1:6" s="198" customFormat="1" ht="13.5">
      <c r="A2" s="164"/>
      <c r="B2" s="162"/>
      <c r="C2" s="162"/>
      <c r="D2" s="162"/>
      <c r="E2" s="162"/>
      <c r="F2" s="197" t="s">
        <v>466</v>
      </c>
    </row>
    <row r="3" spans="1:6" s="198" customFormat="1" ht="13.5">
      <c r="A3" s="340" t="s">
        <v>91</v>
      </c>
      <c r="B3" s="199" t="s">
        <v>92</v>
      </c>
      <c r="C3" s="199" t="s">
        <v>93</v>
      </c>
      <c r="D3" s="335" t="s">
        <v>94</v>
      </c>
      <c r="E3" s="341"/>
      <c r="F3" s="335" t="s">
        <v>471</v>
      </c>
    </row>
    <row r="4" spans="1:6" s="198" customFormat="1" ht="13.5">
      <c r="A4" s="340"/>
      <c r="B4" s="200" t="s">
        <v>95</v>
      </c>
      <c r="C4" s="200" t="s">
        <v>96</v>
      </c>
      <c r="D4" s="336"/>
      <c r="E4" s="342"/>
      <c r="F4" s="336"/>
    </row>
    <row r="5" spans="1:6" s="198" customFormat="1" ht="13.5">
      <c r="A5" s="189"/>
      <c r="B5" s="201"/>
      <c r="C5" s="174"/>
      <c r="D5" s="173"/>
      <c r="E5" s="173"/>
      <c r="F5" s="174"/>
    </row>
    <row r="6" spans="1:8" s="198" customFormat="1" ht="13.5">
      <c r="A6" s="202" t="s">
        <v>97</v>
      </c>
      <c r="B6" s="203">
        <f>SUM(B9,B14,B19,B24,B28)</f>
        <v>6523918</v>
      </c>
      <c r="C6" s="203">
        <f>SUM(C9,C14,C19,C24,C28)</f>
        <v>137562171</v>
      </c>
      <c r="D6" s="203">
        <f>ROUND(C6*1000/B6,0)</f>
        <v>21086</v>
      </c>
      <c r="E6" s="203">
        <v>89252</v>
      </c>
      <c r="F6" s="256" t="s">
        <v>442</v>
      </c>
      <c r="H6" s="254"/>
    </row>
    <row r="7" spans="1:8" s="198" customFormat="1" ht="13.5">
      <c r="A7" s="202"/>
      <c r="B7" s="203"/>
      <c r="C7" s="203"/>
      <c r="D7" s="257" t="s">
        <v>469</v>
      </c>
      <c r="E7" s="257" t="s">
        <v>468</v>
      </c>
      <c r="F7" s="258" t="s">
        <v>470</v>
      </c>
      <c r="H7" s="254"/>
    </row>
    <row r="8" spans="1:6" s="198" customFormat="1" ht="13.5">
      <c r="A8" s="177"/>
      <c r="B8" s="204"/>
      <c r="C8" s="204"/>
      <c r="D8" s="204"/>
      <c r="E8" s="204"/>
      <c r="F8" s="163"/>
    </row>
    <row r="9" spans="1:6" s="198" customFormat="1" ht="12.75" customHeight="1">
      <c r="A9" s="177" t="s">
        <v>98</v>
      </c>
      <c r="B9" s="204">
        <v>262814</v>
      </c>
      <c r="C9" s="204">
        <v>14237067</v>
      </c>
      <c r="D9" s="204">
        <v>54172</v>
      </c>
      <c r="E9" s="204">
        <v>89252</v>
      </c>
      <c r="F9" s="163" t="s">
        <v>442</v>
      </c>
    </row>
    <row r="10" spans="1:6" s="198" customFormat="1" ht="12.75" customHeight="1">
      <c r="A10" s="177" t="s">
        <v>99</v>
      </c>
      <c r="B10" s="204"/>
      <c r="C10" s="204"/>
      <c r="D10" s="204"/>
      <c r="E10" s="204"/>
      <c r="F10" s="163"/>
    </row>
    <row r="11" spans="1:6" s="198" customFormat="1" ht="13.5" customHeight="1">
      <c r="A11" s="177" t="s">
        <v>100</v>
      </c>
      <c r="B11" s="75"/>
      <c r="C11" s="75"/>
      <c r="D11" s="75"/>
      <c r="E11" s="75"/>
      <c r="F11" s="163"/>
    </row>
    <row r="12" spans="1:6" s="198" customFormat="1" ht="13.5" customHeight="1">
      <c r="A12" s="177" t="s">
        <v>101</v>
      </c>
      <c r="B12" s="204">
        <v>262814</v>
      </c>
      <c r="C12" s="204">
        <v>14237067</v>
      </c>
      <c r="D12" s="204">
        <v>54172</v>
      </c>
      <c r="E12" s="204">
        <v>89252</v>
      </c>
      <c r="F12" s="163" t="s">
        <v>442</v>
      </c>
    </row>
    <row r="13" spans="1:6" s="198" customFormat="1" ht="13.5" customHeight="1">
      <c r="A13" s="177"/>
      <c r="B13" s="204"/>
      <c r="C13" s="204"/>
      <c r="D13" s="204"/>
      <c r="E13" s="204"/>
      <c r="F13" s="163"/>
    </row>
    <row r="14" spans="1:6" s="198" customFormat="1" ht="13.5" customHeight="1">
      <c r="A14" s="177" t="s">
        <v>102</v>
      </c>
      <c r="B14" s="204">
        <v>2425680</v>
      </c>
      <c r="C14" s="204">
        <v>70491984</v>
      </c>
      <c r="D14" s="204">
        <v>29061</v>
      </c>
      <c r="E14" s="204">
        <v>86019</v>
      </c>
      <c r="F14" s="163" t="s">
        <v>443</v>
      </c>
    </row>
    <row r="15" spans="1:6" ht="13.5" customHeight="1">
      <c r="A15" s="177" t="s">
        <v>103</v>
      </c>
      <c r="B15" s="204">
        <v>297532</v>
      </c>
      <c r="C15" s="204">
        <v>12791595</v>
      </c>
      <c r="D15" s="204">
        <v>42992</v>
      </c>
      <c r="E15" s="204">
        <v>86019</v>
      </c>
      <c r="F15" s="163" t="s">
        <v>443</v>
      </c>
    </row>
    <row r="16" spans="1:5" ht="13.5" customHeight="1">
      <c r="A16" s="177" t="s">
        <v>104</v>
      </c>
      <c r="B16" s="75"/>
      <c r="C16" s="75"/>
      <c r="D16" s="75"/>
      <c r="E16" s="75"/>
    </row>
    <row r="17" spans="1:6" ht="13.5" customHeight="1">
      <c r="A17" s="177" t="s">
        <v>105</v>
      </c>
      <c r="B17" s="204">
        <v>2128148</v>
      </c>
      <c r="C17" s="204">
        <v>57700389</v>
      </c>
      <c r="D17" s="204">
        <v>27113</v>
      </c>
      <c r="E17" s="204">
        <v>57075</v>
      </c>
      <c r="F17" s="163" t="s">
        <v>444</v>
      </c>
    </row>
    <row r="18" spans="1:5" ht="13.5" customHeight="1">
      <c r="A18" s="177"/>
      <c r="B18" s="204"/>
      <c r="C18" s="204"/>
      <c r="D18" s="204"/>
      <c r="E18" s="204"/>
    </row>
    <row r="19" spans="1:6" ht="13.5" customHeight="1">
      <c r="A19" s="177" t="s">
        <v>106</v>
      </c>
      <c r="B19" s="204">
        <v>1009519</v>
      </c>
      <c r="C19" s="204">
        <v>18909504</v>
      </c>
      <c r="D19" s="204">
        <v>18731</v>
      </c>
      <c r="E19" s="204">
        <v>52080</v>
      </c>
      <c r="F19" s="163" t="s">
        <v>445</v>
      </c>
    </row>
    <row r="20" spans="1:6" ht="13.5" customHeight="1">
      <c r="A20" s="177" t="s">
        <v>107</v>
      </c>
      <c r="B20" s="204">
        <v>676532</v>
      </c>
      <c r="C20" s="204">
        <v>11496595</v>
      </c>
      <c r="D20" s="204">
        <v>16993</v>
      </c>
      <c r="E20" s="204">
        <v>18620</v>
      </c>
      <c r="F20" s="163" t="s">
        <v>446</v>
      </c>
    </row>
    <row r="21" spans="1:6" ht="13.5" customHeight="1">
      <c r="A21" s="177" t="s">
        <v>108</v>
      </c>
      <c r="B21" s="204">
        <v>332987</v>
      </c>
      <c r="C21" s="204">
        <v>7412909</v>
      </c>
      <c r="D21" s="204">
        <v>22262</v>
      </c>
      <c r="E21" s="204">
        <v>52080</v>
      </c>
      <c r="F21" s="163" t="s">
        <v>445</v>
      </c>
    </row>
    <row r="22" spans="1:5" ht="13.5" customHeight="1">
      <c r="A22" s="177" t="s">
        <v>109</v>
      </c>
      <c r="B22" s="75"/>
      <c r="C22" s="75"/>
      <c r="D22" s="75"/>
      <c r="E22" s="75"/>
    </row>
    <row r="23" spans="1:5" ht="13.5" customHeight="1">
      <c r="A23" s="177"/>
      <c r="B23" s="204"/>
      <c r="C23" s="204"/>
      <c r="D23" s="204"/>
      <c r="E23" s="204"/>
    </row>
    <row r="24" spans="1:6" ht="13.5" customHeight="1">
      <c r="A24" s="177" t="s">
        <v>110</v>
      </c>
      <c r="B24" s="204">
        <v>2813411</v>
      </c>
      <c r="C24" s="204">
        <v>33909948</v>
      </c>
      <c r="D24" s="204">
        <v>12053</v>
      </c>
      <c r="E24" s="204">
        <v>37537</v>
      </c>
      <c r="F24" s="163" t="s">
        <v>447</v>
      </c>
    </row>
    <row r="25" spans="1:6" ht="13.5" customHeight="1">
      <c r="A25" s="177" t="s">
        <v>111</v>
      </c>
      <c r="B25" s="204">
        <v>1351750</v>
      </c>
      <c r="C25" s="204">
        <v>19056322</v>
      </c>
      <c r="D25" s="204">
        <v>14098</v>
      </c>
      <c r="E25" s="204">
        <v>37537</v>
      </c>
      <c r="F25" s="163" t="s">
        <v>447</v>
      </c>
    </row>
    <row r="26" spans="1:6" ht="13.5">
      <c r="A26" s="177" t="s">
        <v>112</v>
      </c>
      <c r="B26" s="204">
        <v>1461661</v>
      </c>
      <c r="C26" s="204">
        <v>14853626</v>
      </c>
      <c r="D26" s="204">
        <v>10162</v>
      </c>
      <c r="E26" s="204">
        <v>25517</v>
      </c>
      <c r="F26" s="163" t="s">
        <v>448</v>
      </c>
    </row>
    <row r="27" spans="1:5" ht="13.5">
      <c r="A27" s="177"/>
      <c r="B27" s="205"/>
      <c r="C27" s="205"/>
      <c r="D27" s="205"/>
      <c r="E27" s="205"/>
    </row>
    <row r="28" spans="1:6" ht="13.5">
      <c r="A28" s="177" t="s">
        <v>113</v>
      </c>
      <c r="B28" s="75">
        <v>12494</v>
      </c>
      <c r="C28" s="75">
        <v>13668</v>
      </c>
      <c r="D28" s="75">
        <v>1094</v>
      </c>
      <c r="E28" s="75">
        <v>1094</v>
      </c>
      <c r="F28" s="163" t="s">
        <v>449</v>
      </c>
    </row>
    <row r="29" spans="1:6" ht="13.5">
      <c r="A29" s="183"/>
      <c r="B29" s="195"/>
      <c r="C29" s="196"/>
      <c r="D29" s="196"/>
      <c r="E29" s="196"/>
      <c r="F29" s="183"/>
    </row>
    <row r="30" spans="1:6" ht="13.5">
      <c r="A30" s="180" t="s">
        <v>146</v>
      </c>
      <c r="B30" s="206"/>
      <c r="C30" s="206"/>
      <c r="D30" s="206"/>
      <c r="E30" s="206"/>
      <c r="F30" s="206"/>
    </row>
    <row r="32" ht="13.5">
      <c r="F32" s="207"/>
    </row>
    <row r="33" spans="1:6" ht="14.25">
      <c r="A33" s="208" t="s">
        <v>189</v>
      </c>
      <c r="B33" s="209"/>
      <c r="C33" s="209"/>
      <c r="D33" s="209"/>
      <c r="E33" s="209"/>
      <c r="F33" s="198"/>
    </row>
    <row r="34" spans="1:6" ht="13.5">
      <c r="A34" s="209"/>
      <c r="B34" s="209"/>
      <c r="C34" s="209"/>
      <c r="D34" s="209"/>
      <c r="E34" s="197" t="s">
        <v>136</v>
      </c>
      <c r="F34" s="198"/>
    </row>
    <row r="35" spans="1:6" ht="13.5">
      <c r="A35" s="210" t="s">
        <v>137</v>
      </c>
      <c r="B35" s="338" t="s">
        <v>114</v>
      </c>
      <c r="C35" s="211" t="s">
        <v>115</v>
      </c>
      <c r="D35" s="211" t="s">
        <v>93</v>
      </c>
      <c r="E35" s="255" t="s">
        <v>116</v>
      </c>
      <c r="F35" s="198"/>
    </row>
    <row r="36" spans="1:6" ht="13.5">
      <c r="A36" s="212" t="s">
        <v>138</v>
      </c>
      <c r="B36" s="339"/>
      <c r="C36" s="213" t="s">
        <v>95</v>
      </c>
      <c r="D36" s="213" t="s">
        <v>96</v>
      </c>
      <c r="E36" s="214" t="s">
        <v>117</v>
      </c>
      <c r="F36" s="198"/>
    </row>
    <row r="37" spans="1:6" ht="13.5">
      <c r="A37" s="215"/>
      <c r="B37" s="216"/>
      <c r="C37" s="217"/>
      <c r="D37" s="218"/>
      <c r="E37" s="219"/>
      <c r="F37" s="198"/>
    </row>
    <row r="38" spans="1:6" ht="13.5" hidden="1">
      <c r="A38" s="220" t="s">
        <v>139</v>
      </c>
      <c r="B38" s="221">
        <v>28159</v>
      </c>
      <c r="C38" s="222">
        <v>2939712</v>
      </c>
      <c r="D38" s="222">
        <v>72257782</v>
      </c>
      <c r="E38" s="222">
        <v>24580</v>
      </c>
      <c r="F38" s="198"/>
    </row>
    <row r="39" spans="1:6" ht="13.5" hidden="1">
      <c r="A39" s="220" t="s">
        <v>118</v>
      </c>
      <c r="B39" s="221">
        <v>23318</v>
      </c>
      <c r="C39" s="222">
        <v>1848610</v>
      </c>
      <c r="D39" s="222">
        <v>27086063</v>
      </c>
      <c r="E39" s="222">
        <v>14652</v>
      </c>
      <c r="F39" s="198"/>
    </row>
    <row r="40" spans="1:6" ht="13.5" hidden="1">
      <c r="A40" s="220" t="s">
        <v>119</v>
      </c>
      <c r="B40" s="221">
        <v>4841</v>
      </c>
      <c r="C40" s="222">
        <v>1091102</v>
      </c>
      <c r="D40" s="222">
        <v>45171719</v>
      </c>
      <c r="E40" s="222">
        <v>41400</v>
      </c>
      <c r="F40" s="198"/>
    </row>
    <row r="41" spans="1:6" ht="13.5" hidden="1">
      <c r="A41" s="220"/>
      <c r="B41" s="221"/>
      <c r="C41" s="222"/>
      <c r="D41" s="222"/>
      <c r="E41" s="222"/>
      <c r="F41" s="198"/>
    </row>
    <row r="42" spans="1:6" ht="13.5" hidden="1">
      <c r="A42" s="220" t="s">
        <v>140</v>
      </c>
      <c r="B42" s="221">
        <v>28030</v>
      </c>
      <c r="C42" s="222">
        <v>2960400</v>
      </c>
      <c r="D42" s="222">
        <v>75292712</v>
      </c>
      <c r="E42" s="222">
        <v>25433</v>
      </c>
      <c r="F42" s="198"/>
    </row>
    <row r="43" spans="1:6" ht="13.5" hidden="1">
      <c r="A43" s="220" t="s">
        <v>118</v>
      </c>
      <c r="B43" s="221">
        <v>23182</v>
      </c>
      <c r="C43" s="222">
        <v>1854301</v>
      </c>
      <c r="D43" s="222">
        <v>28514058</v>
      </c>
      <c r="E43" s="222">
        <v>15377</v>
      </c>
      <c r="F43" s="198"/>
    </row>
    <row r="44" spans="1:6" ht="13.5" hidden="1">
      <c r="A44" s="220" t="s">
        <v>119</v>
      </c>
      <c r="B44" s="221">
        <v>4848</v>
      </c>
      <c r="C44" s="222">
        <v>1106099</v>
      </c>
      <c r="D44" s="222">
        <v>46778654</v>
      </c>
      <c r="E44" s="222">
        <v>42292</v>
      </c>
      <c r="F44" s="198"/>
    </row>
    <row r="45" spans="1:6" ht="13.5" hidden="1">
      <c r="A45" s="220"/>
      <c r="B45" s="221"/>
      <c r="C45" s="222"/>
      <c r="D45" s="222"/>
      <c r="E45" s="222"/>
      <c r="F45" s="198"/>
    </row>
    <row r="46" spans="1:6" ht="13.5" hidden="1">
      <c r="A46" s="220" t="s">
        <v>141</v>
      </c>
      <c r="B46" s="221">
        <v>27916</v>
      </c>
      <c r="C46" s="222">
        <v>2982850</v>
      </c>
      <c r="D46" s="222">
        <v>78650942</v>
      </c>
      <c r="E46" s="222">
        <v>26368</v>
      </c>
      <c r="F46" s="198"/>
    </row>
    <row r="47" spans="1:6" ht="13.5" hidden="1">
      <c r="A47" s="220" t="s">
        <v>118</v>
      </c>
      <c r="B47" s="221">
        <v>23052</v>
      </c>
      <c r="C47" s="222">
        <v>1859438</v>
      </c>
      <c r="D47" s="222">
        <v>29911668</v>
      </c>
      <c r="E47" s="222">
        <v>16086</v>
      </c>
      <c r="F47" s="198"/>
    </row>
    <row r="48" spans="1:6" ht="13.5" hidden="1">
      <c r="A48" s="220" t="s">
        <v>119</v>
      </c>
      <c r="B48" s="221">
        <v>4864</v>
      </c>
      <c r="C48" s="222">
        <v>1123412</v>
      </c>
      <c r="D48" s="222">
        <v>48739274</v>
      </c>
      <c r="E48" s="222">
        <v>43385</v>
      </c>
      <c r="F48" s="198"/>
    </row>
    <row r="49" spans="1:6" ht="13.5" hidden="1">
      <c r="A49" s="220"/>
      <c r="B49" s="221"/>
      <c r="C49" s="222"/>
      <c r="D49" s="222"/>
      <c r="E49" s="222"/>
      <c r="F49" s="198"/>
    </row>
    <row r="50" spans="1:6" ht="13.5" hidden="1">
      <c r="A50" s="220" t="s">
        <v>142</v>
      </c>
      <c r="B50" s="221">
        <v>27757</v>
      </c>
      <c r="C50" s="222">
        <v>2997040</v>
      </c>
      <c r="D50" s="222">
        <v>74165944</v>
      </c>
      <c r="E50" s="222">
        <v>24746</v>
      </c>
      <c r="F50" s="198"/>
    </row>
    <row r="51" spans="1:6" ht="13.5" hidden="1">
      <c r="A51" s="220" t="s">
        <v>118</v>
      </c>
      <c r="B51" s="221">
        <v>22923</v>
      </c>
      <c r="C51" s="222">
        <v>1865464</v>
      </c>
      <c r="D51" s="222">
        <v>27570393</v>
      </c>
      <c r="E51" s="222">
        <v>14779</v>
      </c>
      <c r="F51" s="198"/>
    </row>
    <row r="52" spans="1:6" ht="13.5" hidden="1">
      <c r="A52" s="220" t="s">
        <v>119</v>
      </c>
      <c r="B52" s="221">
        <v>4834</v>
      </c>
      <c r="C52" s="222">
        <v>1131576</v>
      </c>
      <c r="D52" s="222">
        <v>46595551</v>
      </c>
      <c r="E52" s="222">
        <v>41178</v>
      </c>
      <c r="F52" s="198"/>
    </row>
    <row r="53" spans="1:6" ht="13.5" hidden="1">
      <c r="A53" s="220"/>
      <c r="B53" s="221"/>
      <c r="C53" s="222"/>
      <c r="D53" s="222"/>
      <c r="E53" s="222"/>
      <c r="F53" s="198"/>
    </row>
    <row r="54" spans="1:6" ht="13.5" hidden="1">
      <c r="A54" s="220" t="s">
        <v>143</v>
      </c>
      <c r="B54" s="221">
        <v>27664</v>
      </c>
      <c r="C54" s="222">
        <v>2999501</v>
      </c>
      <c r="D54" s="222">
        <v>75918887</v>
      </c>
      <c r="E54" s="222">
        <v>25311</v>
      </c>
      <c r="F54" s="198"/>
    </row>
    <row r="55" spans="1:6" ht="13.5" hidden="1">
      <c r="A55" s="220" t="s">
        <v>118</v>
      </c>
      <c r="B55" s="221">
        <v>22838</v>
      </c>
      <c r="C55" s="222">
        <v>1871488</v>
      </c>
      <c r="D55" s="222">
        <v>28839150</v>
      </c>
      <c r="E55" s="222">
        <v>15410</v>
      </c>
      <c r="F55" s="198"/>
    </row>
    <row r="56" spans="1:6" ht="13.5" hidden="1">
      <c r="A56" s="222" t="s">
        <v>119</v>
      </c>
      <c r="B56" s="221">
        <v>4826</v>
      </c>
      <c r="C56" s="222">
        <v>1128013</v>
      </c>
      <c r="D56" s="222">
        <v>47079737</v>
      </c>
      <c r="E56" s="222">
        <v>41737</v>
      </c>
      <c r="F56" s="198"/>
    </row>
    <row r="57" spans="1:6" ht="13.5" hidden="1">
      <c r="A57" s="220"/>
      <c r="B57" s="221"/>
      <c r="C57" s="222"/>
      <c r="D57" s="222"/>
      <c r="E57" s="222"/>
      <c r="F57" s="198"/>
    </row>
    <row r="58" spans="1:6" ht="13.5" hidden="1">
      <c r="A58" s="220" t="s">
        <v>144</v>
      </c>
      <c r="B58" s="221">
        <v>27481</v>
      </c>
      <c r="C58" s="222">
        <v>3003970</v>
      </c>
      <c r="D58" s="222">
        <v>78012514</v>
      </c>
      <c r="E58" s="222">
        <v>25970</v>
      </c>
      <c r="F58" s="198"/>
    </row>
    <row r="59" spans="1:6" ht="13.5" hidden="1">
      <c r="A59" s="220" t="s">
        <v>118</v>
      </c>
      <c r="B59" s="221">
        <v>22663</v>
      </c>
      <c r="C59" s="222">
        <v>1867165</v>
      </c>
      <c r="D59" s="222">
        <v>29873160</v>
      </c>
      <c r="E59" s="222">
        <v>15999</v>
      </c>
      <c r="F59" s="198"/>
    </row>
    <row r="60" spans="1:6" ht="13.5" hidden="1">
      <c r="A60" s="220" t="s">
        <v>119</v>
      </c>
      <c r="B60" s="221">
        <v>4818</v>
      </c>
      <c r="C60" s="222">
        <v>1136805</v>
      </c>
      <c r="D60" s="222">
        <v>48139354</v>
      </c>
      <c r="E60" s="222">
        <v>42346</v>
      </c>
      <c r="F60" s="198"/>
    </row>
    <row r="61" spans="1:6" ht="13.5" hidden="1">
      <c r="A61" s="222"/>
      <c r="B61" s="221"/>
      <c r="C61" s="222"/>
      <c r="D61" s="222"/>
      <c r="E61" s="222"/>
      <c r="F61" s="198"/>
    </row>
    <row r="62" spans="1:6" ht="13.5" hidden="1">
      <c r="A62" s="220" t="s">
        <v>195</v>
      </c>
      <c r="B62" s="221">
        <v>27355</v>
      </c>
      <c r="C62" s="222">
        <v>3002382</v>
      </c>
      <c r="D62" s="222">
        <v>71009597</v>
      </c>
      <c r="E62" s="222">
        <v>23651</v>
      </c>
      <c r="F62" s="198"/>
    </row>
    <row r="63" spans="1:6" ht="13.5" hidden="1">
      <c r="A63" s="220" t="s">
        <v>118</v>
      </c>
      <c r="B63" s="221">
        <v>22538</v>
      </c>
      <c r="C63" s="222">
        <v>1866177</v>
      </c>
      <c r="D63" s="222">
        <v>26877486</v>
      </c>
      <c r="E63" s="222">
        <v>14402</v>
      </c>
      <c r="F63" s="198"/>
    </row>
    <row r="64" spans="1:6" ht="13.5" hidden="1">
      <c r="A64" s="220" t="s">
        <v>119</v>
      </c>
      <c r="B64" s="221">
        <v>4817</v>
      </c>
      <c r="C64" s="222">
        <v>1136205</v>
      </c>
      <c r="D64" s="222">
        <v>44132111</v>
      </c>
      <c r="E64" s="222">
        <v>38842</v>
      </c>
      <c r="F64" s="198"/>
    </row>
    <row r="65" spans="1:6" ht="13.5" hidden="1">
      <c r="A65" s="222"/>
      <c r="B65" s="221"/>
      <c r="C65" s="222"/>
      <c r="D65" s="222"/>
      <c r="E65" s="222"/>
      <c r="F65" s="198"/>
    </row>
    <row r="66" spans="1:6" ht="13.5" hidden="1">
      <c r="A66" s="220" t="s">
        <v>270</v>
      </c>
      <c r="B66" s="221">
        <v>27364</v>
      </c>
      <c r="C66" s="222">
        <v>3028118</v>
      </c>
      <c r="D66" s="222">
        <v>74026587</v>
      </c>
      <c r="E66" s="222">
        <v>24446</v>
      </c>
      <c r="F66" s="198"/>
    </row>
    <row r="67" spans="1:6" ht="13.5" hidden="1">
      <c r="A67" s="220" t="s">
        <v>118</v>
      </c>
      <c r="B67" s="221">
        <v>22533</v>
      </c>
      <c r="C67" s="222">
        <v>1871178</v>
      </c>
      <c r="D67" s="222">
        <v>28010322</v>
      </c>
      <c r="E67" s="222">
        <v>14969</v>
      </c>
      <c r="F67" s="198"/>
    </row>
    <row r="68" spans="1:6" ht="13.5" hidden="1">
      <c r="A68" s="220" t="s">
        <v>119</v>
      </c>
      <c r="B68" s="221">
        <v>4831</v>
      </c>
      <c r="C68" s="222">
        <v>1156940</v>
      </c>
      <c r="D68" s="222">
        <v>46016265</v>
      </c>
      <c r="E68" s="222">
        <v>39774</v>
      </c>
      <c r="F68" s="198"/>
    </row>
    <row r="69" spans="1:6" ht="13.5" hidden="1">
      <c r="A69" s="222"/>
      <c r="B69" s="221"/>
      <c r="C69" s="222"/>
      <c r="D69" s="222"/>
      <c r="E69" s="222"/>
      <c r="F69" s="198"/>
    </row>
    <row r="70" spans="1:6" ht="13.5" hidden="1">
      <c r="A70" s="220" t="s">
        <v>365</v>
      </c>
      <c r="B70" s="221">
        <v>27308</v>
      </c>
      <c r="C70" s="222">
        <v>3033396</v>
      </c>
      <c r="D70" s="222">
        <v>75345592</v>
      </c>
      <c r="E70" s="222">
        <v>24839</v>
      </c>
      <c r="F70" s="198"/>
    </row>
    <row r="71" spans="1:6" ht="13.5" hidden="1">
      <c r="A71" s="220" t="s">
        <v>118</v>
      </c>
      <c r="B71" s="221">
        <v>22467</v>
      </c>
      <c r="C71" s="222">
        <v>1874100</v>
      </c>
      <c r="D71" s="222">
        <v>28969837</v>
      </c>
      <c r="E71" s="222">
        <v>15458</v>
      </c>
      <c r="F71" s="198"/>
    </row>
    <row r="72" spans="1:6" ht="13.5" hidden="1">
      <c r="A72" s="220" t="s">
        <v>119</v>
      </c>
      <c r="B72" s="221">
        <v>4841</v>
      </c>
      <c r="C72" s="222">
        <v>1159296</v>
      </c>
      <c r="D72" s="222">
        <v>46375755</v>
      </c>
      <c r="E72" s="222">
        <v>40003</v>
      </c>
      <c r="F72" s="198"/>
    </row>
    <row r="73" spans="1:6" ht="13.5" hidden="1">
      <c r="A73" s="222"/>
      <c r="B73" s="221"/>
      <c r="C73" s="222"/>
      <c r="D73" s="222"/>
      <c r="E73" s="222"/>
      <c r="F73" s="198"/>
    </row>
    <row r="74" spans="1:6" ht="13.5">
      <c r="A74" s="220" t="s">
        <v>380</v>
      </c>
      <c r="B74" s="221">
        <f>SUM(B75:B76)</f>
        <v>27188</v>
      </c>
      <c r="C74" s="223">
        <f>SUM(C75:C76)</f>
        <v>3034367</v>
      </c>
      <c r="D74" s="223">
        <f>SUM(D75:D76)</f>
        <v>68436177</v>
      </c>
      <c r="E74" s="223">
        <v>22554</v>
      </c>
      <c r="F74" s="198"/>
    </row>
    <row r="75" spans="1:6" ht="13.5">
      <c r="A75" s="220" t="s">
        <v>118</v>
      </c>
      <c r="B75" s="221">
        <v>22368</v>
      </c>
      <c r="C75" s="222">
        <v>1875407</v>
      </c>
      <c r="D75" s="222">
        <v>26126949</v>
      </c>
      <c r="E75" s="222">
        <v>13931</v>
      </c>
      <c r="F75" s="198"/>
    </row>
    <row r="76" spans="1:6" ht="13.5">
      <c r="A76" s="259" t="s">
        <v>119</v>
      </c>
      <c r="B76" s="221">
        <v>4820</v>
      </c>
      <c r="C76" s="222">
        <v>1158960</v>
      </c>
      <c r="D76" s="222">
        <v>42309228</v>
      </c>
      <c r="E76" s="222">
        <v>36506</v>
      </c>
      <c r="F76" s="198"/>
    </row>
    <row r="77" spans="1:6" ht="13.5">
      <c r="A77" s="222"/>
      <c r="B77" s="221"/>
      <c r="C77" s="222"/>
      <c r="D77" s="222"/>
      <c r="E77" s="222"/>
      <c r="F77" s="198"/>
    </row>
    <row r="78" spans="1:6" ht="13.5">
      <c r="A78" s="220" t="s">
        <v>393</v>
      </c>
      <c r="B78" s="221">
        <v>27103</v>
      </c>
      <c r="C78" s="222">
        <v>3031678</v>
      </c>
      <c r="D78" s="222">
        <v>69777545</v>
      </c>
      <c r="E78" s="222">
        <v>23016</v>
      </c>
      <c r="F78" s="198"/>
    </row>
    <row r="79" spans="1:6" ht="13.5">
      <c r="A79" s="220" t="s">
        <v>118</v>
      </c>
      <c r="B79" s="221">
        <v>22304</v>
      </c>
      <c r="C79" s="222">
        <v>1876651</v>
      </c>
      <c r="D79" s="222">
        <v>26926847</v>
      </c>
      <c r="E79" s="222">
        <v>14348</v>
      </c>
      <c r="F79" s="198"/>
    </row>
    <row r="80" spans="1:6" ht="13.5">
      <c r="A80" s="259" t="s">
        <v>119</v>
      </c>
      <c r="B80" s="221">
        <v>4799</v>
      </c>
      <c r="C80" s="222">
        <v>1155027</v>
      </c>
      <c r="D80" s="222">
        <v>42850698</v>
      </c>
      <c r="E80" s="222">
        <v>37099</v>
      </c>
      <c r="F80" s="198"/>
    </row>
    <row r="81" spans="1:6" ht="13.5">
      <c r="A81" s="222"/>
      <c r="B81" s="221"/>
      <c r="C81" s="222"/>
      <c r="D81" s="222"/>
      <c r="E81" s="222"/>
      <c r="F81" s="198"/>
    </row>
    <row r="82" spans="1:6" ht="13.5">
      <c r="A82" s="220" t="s">
        <v>413</v>
      </c>
      <c r="B82" s="221">
        <f>SUM(B83:B84)</f>
        <v>27020</v>
      </c>
      <c r="C82" s="223">
        <f>SUM(C83:C84)</f>
        <v>3034434</v>
      </c>
      <c r="D82" s="223">
        <f>SUM(D83:D84)</f>
        <v>70999826</v>
      </c>
      <c r="E82" s="223">
        <v>23398</v>
      </c>
      <c r="F82" s="198"/>
    </row>
    <row r="83" spans="1:6" ht="13.5">
      <c r="A83" s="220" t="s">
        <v>118</v>
      </c>
      <c r="B83" s="221">
        <v>22222</v>
      </c>
      <c r="C83" s="222">
        <v>1879318</v>
      </c>
      <c r="D83" s="222">
        <v>27714434</v>
      </c>
      <c r="E83" s="222">
        <v>14747</v>
      </c>
      <c r="F83" s="198"/>
    </row>
    <row r="84" spans="1:6" ht="13.5">
      <c r="A84" s="259" t="s">
        <v>119</v>
      </c>
      <c r="B84" s="221">
        <v>4798</v>
      </c>
      <c r="C84" s="222">
        <v>1155116</v>
      </c>
      <c r="D84" s="222">
        <v>43285392</v>
      </c>
      <c r="E84" s="222">
        <v>37473</v>
      </c>
      <c r="F84" s="198"/>
    </row>
    <row r="85" spans="1:6" ht="13.5">
      <c r="A85" s="222"/>
      <c r="B85" s="221"/>
      <c r="C85" s="222"/>
      <c r="D85" s="222"/>
      <c r="E85" s="222"/>
      <c r="F85" s="198"/>
    </row>
    <row r="86" spans="1:6" ht="13.5">
      <c r="A86" s="220" t="s">
        <v>450</v>
      </c>
      <c r="B86" s="221">
        <v>26896</v>
      </c>
      <c r="C86" s="222">
        <v>3023435</v>
      </c>
      <c r="D86" s="222">
        <v>63966733</v>
      </c>
      <c r="E86" s="222">
        <v>21157</v>
      </c>
      <c r="F86" s="198"/>
    </row>
    <row r="87" spans="1:6" ht="13.5">
      <c r="A87" s="220" t="s">
        <v>118</v>
      </c>
      <c r="B87" s="221">
        <v>22122</v>
      </c>
      <c r="C87" s="222">
        <v>1876415</v>
      </c>
      <c r="D87" s="222">
        <v>25505805</v>
      </c>
      <c r="E87" s="222">
        <v>13593</v>
      </c>
      <c r="F87" s="198"/>
    </row>
    <row r="88" spans="1:6" ht="13.5">
      <c r="A88" s="259" t="s">
        <v>119</v>
      </c>
      <c r="B88" s="221">
        <v>4774</v>
      </c>
      <c r="C88" s="222">
        <v>1147020</v>
      </c>
      <c r="D88" s="222">
        <v>38460928</v>
      </c>
      <c r="E88" s="222">
        <v>33531</v>
      </c>
      <c r="F88" s="198"/>
    </row>
    <row r="89" spans="1:6" ht="13.5">
      <c r="A89" s="222"/>
      <c r="B89" s="221"/>
      <c r="C89" s="222"/>
      <c r="D89" s="222"/>
      <c r="E89" s="222"/>
      <c r="F89" s="198"/>
    </row>
    <row r="90" spans="1:6" ht="13.5">
      <c r="A90" s="220" t="s">
        <v>472</v>
      </c>
      <c r="B90" s="221">
        <v>26693</v>
      </c>
      <c r="C90" s="222">
        <v>3002777</v>
      </c>
      <c r="D90" s="222">
        <v>64624493</v>
      </c>
      <c r="E90" s="222">
        <v>21522</v>
      </c>
      <c r="F90" s="198"/>
    </row>
    <row r="91" spans="1:6" ht="13.5">
      <c r="A91" s="220" t="s">
        <v>118</v>
      </c>
      <c r="B91" s="221">
        <v>21973</v>
      </c>
      <c r="C91" s="222">
        <v>1872329</v>
      </c>
      <c r="D91" s="222">
        <v>26171587</v>
      </c>
      <c r="E91" s="222">
        <v>13978</v>
      </c>
      <c r="F91" s="198"/>
    </row>
    <row r="92" spans="1:6" ht="13.5">
      <c r="A92" s="259" t="s">
        <v>119</v>
      </c>
      <c r="B92" s="221">
        <v>4720</v>
      </c>
      <c r="C92" s="222">
        <v>1130448</v>
      </c>
      <c r="D92" s="222">
        <v>38452906</v>
      </c>
      <c r="E92" s="222">
        <v>34016</v>
      </c>
      <c r="F92" s="198"/>
    </row>
    <row r="93" spans="1:6" ht="13.5">
      <c r="A93" s="224"/>
      <c r="B93" s="225"/>
      <c r="C93" s="224"/>
      <c r="D93" s="224"/>
      <c r="E93" s="224"/>
      <c r="F93" s="198"/>
    </row>
    <row r="94" spans="1:6" ht="13.5">
      <c r="A94" s="337" t="s">
        <v>145</v>
      </c>
      <c r="B94" s="337"/>
      <c r="C94" s="337"/>
      <c r="D94" s="209"/>
      <c r="E94" s="209"/>
      <c r="F94" s="198"/>
    </row>
    <row r="95" ht="13.5">
      <c r="F95" s="207"/>
    </row>
    <row r="96" ht="13.5">
      <c r="F96" s="226"/>
    </row>
    <row r="97" ht="13.5">
      <c r="F97" s="226"/>
    </row>
    <row r="98" ht="13.5">
      <c r="F98" s="226"/>
    </row>
    <row r="99" ht="13.5">
      <c r="F99" s="222"/>
    </row>
    <row r="100" ht="13.5">
      <c r="F100" s="222"/>
    </row>
    <row r="101" ht="13.5">
      <c r="F101" s="222"/>
    </row>
    <row r="102" ht="13.5">
      <c r="F102" s="222"/>
    </row>
    <row r="103" ht="13.5">
      <c r="F103" s="222"/>
    </row>
    <row r="104" ht="13.5">
      <c r="F104" s="222"/>
    </row>
    <row r="105" ht="13.5">
      <c r="F105" s="222"/>
    </row>
    <row r="106" ht="13.5">
      <c r="F106" s="222"/>
    </row>
    <row r="107" ht="13.5">
      <c r="F107" s="222"/>
    </row>
    <row r="108" ht="13.5">
      <c r="F108" s="222"/>
    </row>
    <row r="109" ht="13.5">
      <c r="F109" s="222"/>
    </row>
    <row r="110" ht="13.5">
      <c r="F110" s="222"/>
    </row>
    <row r="111" ht="13.5">
      <c r="F111" s="222"/>
    </row>
    <row r="112" ht="13.5">
      <c r="F112" s="222"/>
    </row>
    <row r="113" ht="13.5">
      <c r="F113" s="222"/>
    </row>
    <row r="114" ht="13.5">
      <c r="F114" s="222"/>
    </row>
    <row r="115" ht="13.5">
      <c r="F115" s="222"/>
    </row>
    <row r="116" ht="13.5">
      <c r="F116" s="222"/>
    </row>
    <row r="117" ht="13.5">
      <c r="F117" s="222"/>
    </row>
    <row r="118" ht="13.5">
      <c r="F118" s="222"/>
    </row>
    <row r="119" ht="13.5">
      <c r="F119" s="222"/>
    </row>
    <row r="120" ht="13.5">
      <c r="F120" s="222"/>
    </row>
    <row r="121" ht="13.5">
      <c r="F121" s="222"/>
    </row>
    <row r="122" ht="13.5">
      <c r="F122" s="222"/>
    </row>
    <row r="123" ht="13.5">
      <c r="F123" s="222"/>
    </row>
    <row r="124" ht="13.5">
      <c r="F124" s="222"/>
    </row>
    <row r="125" ht="13.5">
      <c r="F125" s="222"/>
    </row>
    <row r="126" ht="13.5">
      <c r="F126" s="222"/>
    </row>
  </sheetData>
  <mergeCells count="5">
    <mergeCell ref="F3:F4"/>
    <mergeCell ref="A94:C94"/>
    <mergeCell ref="B35:B36"/>
    <mergeCell ref="A3:A4"/>
    <mergeCell ref="D3:E4"/>
  </mergeCells>
  <printOptions/>
  <pageMargins left="0.5905511811023623" right="0.5905511811023623" top="0.7874015748031497" bottom="0.7480314960629921" header="0.3937007874015748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1"/>
  <sheetViews>
    <sheetView zoomScaleSheetLayoutView="100" workbookViewId="0" topLeftCell="A86">
      <selection activeCell="G91" sqref="G91"/>
    </sheetView>
  </sheetViews>
  <sheetFormatPr defaultColWidth="9.00390625" defaultRowHeight="12.75"/>
  <cols>
    <col min="1" max="1" width="9.625" style="36" customWidth="1"/>
    <col min="2" max="5" width="7.125" style="36" customWidth="1"/>
    <col min="6" max="6" width="7.875" style="36" customWidth="1"/>
    <col min="7" max="8" width="7.75390625" style="36" bestFit="1" customWidth="1"/>
    <col min="9" max="9" width="6.625" style="37" customWidth="1"/>
    <col min="10" max="10" width="6.00390625" style="36" customWidth="1"/>
    <col min="11" max="12" width="7.125" style="36" customWidth="1"/>
    <col min="13" max="13" width="8.875" style="36" customWidth="1"/>
    <col min="14" max="14" width="7.125" style="36" customWidth="1"/>
    <col min="15" max="15" width="7.25390625" style="36" customWidth="1"/>
    <col min="16" max="16" width="8.125" style="36" customWidth="1"/>
    <col min="17" max="17" width="6.75390625" style="36" customWidth="1"/>
    <col min="18" max="18" width="7.375" style="36" customWidth="1"/>
    <col min="19" max="16384" width="9.125" style="36" customWidth="1"/>
  </cols>
  <sheetData>
    <row r="1" ht="20.25" customHeight="1">
      <c r="A1" s="35" t="s">
        <v>200</v>
      </c>
    </row>
    <row r="2" ht="20.25" customHeight="1">
      <c r="M2" s="131"/>
    </row>
    <row r="3" spans="1:18" ht="20.25" customHeight="1">
      <c r="A3" s="349" t="s">
        <v>201</v>
      </c>
      <c r="B3" s="348" t="s">
        <v>202</v>
      </c>
      <c r="C3" s="348"/>
      <c r="D3" s="348"/>
      <c r="E3" s="348"/>
      <c r="F3" s="77"/>
      <c r="G3" s="347" t="s">
        <v>203</v>
      </c>
      <c r="H3" s="347"/>
      <c r="I3" s="76"/>
      <c r="J3" s="350" t="s">
        <v>204</v>
      </c>
      <c r="K3" s="347"/>
      <c r="L3" s="349"/>
      <c r="M3" s="348" t="s">
        <v>205</v>
      </c>
      <c r="N3" s="348"/>
      <c r="O3" s="348" t="s">
        <v>206</v>
      </c>
      <c r="P3" s="348"/>
      <c r="Q3" s="348"/>
      <c r="R3" s="39" t="s">
        <v>207</v>
      </c>
    </row>
    <row r="4" spans="1:18" ht="26.25" customHeight="1">
      <c r="A4" s="349"/>
      <c r="B4" s="38" t="s">
        <v>208</v>
      </c>
      <c r="C4" s="38" t="s">
        <v>209</v>
      </c>
      <c r="D4" s="38" t="s">
        <v>210</v>
      </c>
      <c r="E4" s="38" t="s">
        <v>211</v>
      </c>
      <c r="F4" s="38" t="s">
        <v>212</v>
      </c>
      <c r="G4" s="38" t="s">
        <v>213</v>
      </c>
      <c r="H4" s="38" t="s">
        <v>210</v>
      </c>
      <c r="I4" s="40" t="s">
        <v>214</v>
      </c>
      <c r="J4" s="41" t="s">
        <v>215</v>
      </c>
      <c r="K4" s="38" t="s">
        <v>210</v>
      </c>
      <c r="L4" s="42" t="s">
        <v>216</v>
      </c>
      <c r="M4" s="38" t="s">
        <v>217</v>
      </c>
      <c r="N4" s="43" t="s">
        <v>218</v>
      </c>
      <c r="O4" s="38" t="s">
        <v>217</v>
      </c>
      <c r="P4" s="43" t="s">
        <v>218</v>
      </c>
      <c r="Q4" s="44" t="s">
        <v>219</v>
      </c>
      <c r="R4" s="45" t="s">
        <v>220</v>
      </c>
    </row>
    <row r="5" spans="1:18" ht="21" customHeight="1">
      <c r="A5" s="46"/>
      <c r="B5" s="47"/>
      <c r="C5" s="47"/>
      <c r="D5" s="47"/>
      <c r="E5" s="47"/>
      <c r="F5" s="47"/>
      <c r="G5" s="47"/>
      <c r="H5" s="47"/>
      <c r="I5" s="48"/>
      <c r="J5" s="47"/>
      <c r="K5" s="49"/>
      <c r="L5" s="49"/>
      <c r="M5" s="47"/>
      <c r="N5" s="47"/>
      <c r="O5" s="47"/>
      <c r="P5" s="47"/>
      <c r="Q5" s="47"/>
      <c r="R5" s="47"/>
    </row>
    <row r="6" spans="1:18" ht="21" customHeight="1" hidden="1">
      <c r="A6" s="132" t="s">
        <v>355</v>
      </c>
      <c r="B6" s="51">
        <v>31.5</v>
      </c>
      <c r="C6" s="51">
        <v>-9.2</v>
      </c>
      <c r="D6" s="51">
        <v>11.4</v>
      </c>
      <c r="E6" s="52" t="s">
        <v>222</v>
      </c>
      <c r="F6" s="53">
        <v>100</v>
      </c>
      <c r="G6" s="53">
        <v>8</v>
      </c>
      <c r="H6" s="53">
        <v>73</v>
      </c>
      <c r="I6" s="54">
        <v>88</v>
      </c>
      <c r="J6" s="53">
        <v>10</v>
      </c>
      <c r="K6" s="51">
        <v>1.8</v>
      </c>
      <c r="L6" s="53">
        <v>26</v>
      </c>
      <c r="M6" s="51">
        <v>1494.1</v>
      </c>
      <c r="N6" s="51">
        <v>94.3</v>
      </c>
      <c r="O6" s="55">
        <v>2331</v>
      </c>
      <c r="P6" s="51">
        <v>130</v>
      </c>
      <c r="Q6" s="53">
        <v>183</v>
      </c>
      <c r="R6" s="53">
        <v>43</v>
      </c>
    </row>
    <row r="7" spans="1:18" ht="20.25" customHeight="1" hidden="1">
      <c r="A7" s="56" t="s">
        <v>271</v>
      </c>
      <c r="B7" s="51">
        <v>35.6</v>
      </c>
      <c r="C7" s="51">
        <v>-5.9</v>
      </c>
      <c r="D7" s="51">
        <v>12</v>
      </c>
      <c r="E7" s="52" t="s">
        <v>223</v>
      </c>
      <c r="F7" s="51">
        <v>99.9</v>
      </c>
      <c r="G7" s="51">
        <v>8.8</v>
      </c>
      <c r="H7" s="51">
        <v>71.5</v>
      </c>
      <c r="I7" s="54">
        <v>74</v>
      </c>
      <c r="J7" s="53">
        <v>11</v>
      </c>
      <c r="K7" s="51">
        <v>1.8</v>
      </c>
      <c r="L7" s="53">
        <v>23</v>
      </c>
      <c r="M7" s="51">
        <v>1776.5</v>
      </c>
      <c r="N7" s="51">
        <v>112.1</v>
      </c>
      <c r="O7" s="55">
        <v>2252</v>
      </c>
      <c r="P7" s="51">
        <v>125.6</v>
      </c>
      <c r="Q7" s="53">
        <v>151</v>
      </c>
      <c r="R7" s="53">
        <v>26</v>
      </c>
    </row>
    <row r="8" spans="1:18" ht="21" customHeight="1" hidden="1">
      <c r="A8" s="132" t="s">
        <v>395</v>
      </c>
      <c r="B8" s="51">
        <v>34.9</v>
      </c>
      <c r="C8" s="51">
        <v>-8.3</v>
      </c>
      <c r="D8" s="51">
        <v>11.6</v>
      </c>
      <c r="E8" s="52" t="s">
        <v>221</v>
      </c>
      <c r="F8" s="51">
        <v>99.9</v>
      </c>
      <c r="G8" s="51">
        <v>11.9</v>
      </c>
      <c r="H8" s="51">
        <v>71.5</v>
      </c>
      <c r="I8" s="54">
        <v>74</v>
      </c>
      <c r="J8" s="53">
        <v>12</v>
      </c>
      <c r="K8" s="51">
        <v>1.7</v>
      </c>
      <c r="L8" s="53">
        <v>29</v>
      </c>
      <c r="M8" s="51">
        <v>1630.3</v>
      </c>
      <c r="N8" s="51">
        <v>102.9</v>
      </c>
      <c r="O8" s="55">
        <v>1881</v>
      </c>
      <c r="P8" s="51">
        <v>104.9</v>
      </c>
      <c r="Q8" s="53">
        <v>235</v>
      </c>
      <c r="R8" s="53">
        <v>16</v>
      </c>
    </row>
    <row r="9" spans="1:18" ht="21" customHeight="1" hidden="1">
      <c r="A9" s="132" t="s">
        <v>415</v>
      </c>
      <c r="B9" s="57">
        <v>33.3</v>
      </c>
      <c r="C9" s="57">
        <v>-9.9</v>
      </c>
      <c r="D9" s="57">
        <v>10.8</v>
      </c>
      <c r="E9" s="59" t="s">
        <v>273</v>
      </c>
      <c r="F9" s="57">
        <v>96.9</v>
      </c>
      <c r="G9" s="57">
        <v>14.1</v>
      </c>
      <c r="H9" s="57">
        <v>69.7</v>
      </c>
      <c r="I9" s="58">
        <v>67</v>
      </c>
      <c r="J9" s="60">
        <v>10</v>
      </c>
      <c r="K9" s="57">
        <v>1.8</v>
      </c>
      <c r="L9" s="60">
        <v>18</v>
      </c>
      <c r="M9" s="57">
        <v>1695.6</v>
      </c>
      <c r="N9" s="57">
        <v>107</v>
      </c>
      <c r="O9" s="61">
        <v>1334</v>
      </c>
      <c r="P9" s="57">
        <v>74.4</v>
      </c>
      <c r="Q9" s="60">
        <v>124</v>
      </c>
      <c r="R9" s="60">
        <v>40</v>
      </c>
    </row>
    <row r="10" spans="1:18" ht="21" customHeight="1" hidden="1">
      <c r="A10" s="50"/>
      <c r="B10" s="57"/>
      <c r="C10" s="57"/>
      <c r="D10" s="57"/>
      <c r="E10" s="59"/>
      <c r="F10" s="57"/>
      <c r="G10" s="57"/>
      <c r="H10" s="57"/>
      <c r="I10" s="58"/>
      <c r="J10" s="60"/>
      <c r="K10" s="57"/>
      <c r="L10" s="60"/>
      <c r="M10" s="57"/>
      <c r="N10" s="57"/>
      <c r="O10" s="61"/>
      <c r="P10" s="57"/>
      <c r="Q10" s="60"/>
      <c r="R10" s="60"/>
    </row>
    <row r="11" spans="1:18" ht="21" customHeight="1">
      <c r="A11" s="132" t="s">
        <v>453</v>
      </c>
      <c r="B11" s="57">
        <v>35.2</v>
      </c>
      <c r="C11" s="57">
        <v>-6.6</v>
      </c>
      <c r="D11" s="57">
        <v>11.4</v>
      </c>
      <c r="E11" s="59" t="s">
        <v>280</v>
      </c>
      <c r="F11" s="57">
        <v>93.7</v>
      </c>
      <c r="G11" s="57">
        <v>20.9</v>
      </c>
      <c r="H11" s="57">
        <v>70.4</v>
      </c>
      <c r="I11" s="58">
        <f>SUM(I12:I23)</f>
        <v>41</v>
      </c>
      <c r="J11" s="60">
        <v>10</v>
      </c>
      <c r="K11" s="57">
        <v>1.8</v>
      </c>
      <c r="L11" s="60">
        <v>17</v>
      </c>
      <c r="M11" s="57">
        <v>1683.3</v>
      </c>
      <c r="N11" s="57">
        <v>106.3</v>
      </c>
      <c r="O11" s="61">
        <v>1977</v>
      </c>
      <c r="P11" s="57">
        <v>110.2</v>
      </c>
      <c r="Q11" s="60">
        <v>232</v>
      </c>
      <c r="R11" s="60">
        <v>32</v>
      </c>
    </row>
    <row r="12" spans="1:18" ht="21" customHeight="1" hidden="1">
      <c r="A12" s="50" t="s">
        <v>224</v>
      </c>
      <c r="B12" s="57">
        <v>12.2</v>
      </c>
      <c r="C12" s="57">
        <v>-5.3</v>
      </c>
      <c r="D12" s="57">
        <v>2.1</v>
      </c>
      <c r="E12" s="59" t="s">
        <v>356</v>
      </c>
      <c r="F12" s="57">
        <v>93.7</v>
      </c>
      <c r="G12" s="57">
        <v>31.4</v>
      </c>
      <c r="H12" s="57">
        <v>65.8</v>
      </c>
      <c r="I12" s="58">
        <v>7</v>
      </c>
      <c r="J12" s="60">
        <v>9</v>
      </c>
      <c r="K12" s="57">
        <v>2.1</v>
      </c>
      <c r="L12" s="60">
        <v>5</v>
      </c>
      <c r="M12" s="57">
        <v>132.8</v>
      </c>
      <c r="N12" s="57">
        <v>98.5</v>
      </c>
      <c r="O12" s="61">
        <v>224</v>
      </c>
      <c r="P12" s="57">
        <v>476.6</v>
      </c>
      <c r="Q12" s="60">
        <v>101</v>
      </c>
      <c r="R12" s="60">
        <v>32</v>
      </c>
    </row>
    <row r="13" spans="1:18" ht="21" customHeight="1" hidden="1">
      <c r="A13" s="50" t="s">
        <v>225</v>
      </c>
      <c r="B13" s="57">
        <v>10.6</v>
      </c>
      <c r="C13" s="57">
        <v>-6.6</v>
      </c>
      <c r="D13" s="57">
        <v>2.3</v>
      </c>
      <c r="E13" s="59" t="s">
        <v>357</v>
      </c>
      <c r="F13" s="57">
        <v>92.8</v>
      </c>
      <c r="G13" s="57">
        <v>26.4</v>
      </c>
      <c r="H13" s="57">
        <v>64.2</v>
      </c>
      <c r="I13" s="58">
        <v>13</v>
      </c>
      <c r="J13" s="60">
        <v>8</v>
      </c>
      <c r="K13" s="57">
        <v>2.2</v>
      </c>
      <c r="L13" s="60">
        <v>3</v>
      </c>
      <c r="M13" s="57">
        <v>166.5</v>
      </c>
      <c r="N13" s="57">
        <v>126.5</v>
      </c>
      <c r="O13" s="61">
        <v>5</v>
      </c>
      <c r="P13" s="57">
        <v>6.6</v>
      </c>
      <c r="Q13" s="60">
        <v>4</v>
      </c>
      <c r="R13" s="60">
        <v>3</v>
      </c>
    </row>
    <row r="14" spans="1:18" ht="21" customHeight="1" hidden="1">
      <c r="A14" s="50" t="s">
        <v>226</v>
      </c>
      <c r="B14" s="57">
        <v>17.2</v>
      </c>
      <c r="C14" s="57">
        <v>-3.5</v>
      </c>
      <c r="D14" s="57">
        <v>6.2</v>
      </c>
      <c r="E14" s="59" t="s">
        <v>358</v>
      </c>
      <c r="F14" s="57">
        <v>92</v>
      </c>
      <c r="G14" s="57">
        <v>22.6</v>
      </c>
      <c r="H14" s="57">
        <v>62.6</v>
      </c>
      <c r="I14" s="58">
        <v>12</v>
      </c>
      <c r="J14" s="60">
        <v>8</v>
      </c>
      <c r="K14" s="57">
        <v>2.1</v>
      </c>
      <c r="L14" s="60">
        <v>3</v>
      </c>
      <c r="M14" s="57">
        <v>179.9</v>
      </c>
      <c r="N14" s="57">
        <v>114.2</v>
      </c>
      <c r="O14" s="61">
        <v>164</v>
      </c>
      <c r="P14" s="57">
        <v>147.7</v>
      </c>
      <c r="Q14" s="60">
        <v>58</v>
      </c>
      <c r="R14" s="54" t="s">
        <v>236</v>
      </c>
    </row>
    <row r="15" spans="1:18" ht="21" customHeight="1" hidden="1">
      <c r="A15" s="50" t="s">
        <v>227</v>
      </c>
      <c r="B15" s="57">
        <v>26.7</v>
      </c>
      <c r="C15" s="57">
        <v>1.3</v>
      </c>
      <c r="D15" s="57">
        <v>11</v>
      </c>
      <c r="E15" s="59" t="s">
        <v>359</v>
      </c>
      <c r="F15" s="57">
        <v>91</v>
      </c>
      <c r="G15" s="57">
        <v>20.9</v>
      </c>
      <c r="H15" s="57">
        <v>64.6</v>
      </c>
      <c r="I15" s="58">
        <v>3</v>
      </c>
      <c r="J15" s="60">
        <v>7</v>
      </c>
      <c r="K15" s="57">
        <v>2.2</v>
      </c>
      <c r="L15" s="60">
        <v>1</v>
      </c>
      <c r="M15" s="57">
        <v>203.9</v>
      </c>
      <c r="N15" s="57">
        <v>122.5</v>
      </c>
      <c r="O15" s="61">
        <v>25</v>
      </c>
      <c r="P15" s="57">
        <v>15</v>
      </c>
      <c r="Q15" s="60">
        <v>10</v>
      </c>
      <c r="R15" s="54" t="s">
        <v>236</v>
      </c>
    </row>
    <row r="16" spans="1:18" ht="21" customHeight="1" hidden="1">
      <c r="A16" s="50" t="s">
        <v>228</v>
      </c>
      <c r="B16" s="57">
        <v>26</v>
      </c>
      <c r="C16" s="57">
        <v>4</v>
      </c>
      <c r="D16" s="57">
        <v>13</v>
      </c>
      <c r="E16" s="59" t="s">
        <v>274</v>
      </c>
      <c r="F16" s="57">
        <v>89.9</v>
      </c>
      <c r="G16" s="57">
        <v>25.1</v>
      </c>
      <c r="H16" s="57">
        <v>73.1</v>
      </c>
      <c r="I16" s="58">
        <v>4</v>
      </c>
      <c r="J16" s="60">
        <v>6</v>
      </c>
      <c r="K16" s="57">
        <v>1.8</v>
      </c>
      <c r="L16" s="54">
        <v>0</v>
      </c>
      <c r="M16" s="57">
        <v>156.4</v>
      </c>
      <c r="N16" s="57">
        <v>102.2</v>
      </c>
      <c r="O16" s="61">
        <v>125</v>
      </c>
      <c r="P16" s="57">
        <v>84.7</v>
      </c>
      <c r="Q16" s="60">
        <v>52</v>
      </c>
      <c r="R16" s="54" t="s">
        <v>236</v>
      </c>
    </row>
    <row r="17" spans="1:18" ht="21" customHeight="1" hidden="1">
      <c r="A17" s="50" t="s">
        <v>229</v>
      </c>
      <c r="B17" s="57">
        <v>31.9</v>
      </c>
      <c r="C17" s="57">
        <v>9.2</v>
      </c>
      <c r="D17" s="57">
        <v>16.5</v>
      </c>
      <c r="E17" s="59" t="s">
        <v>360</v>
      </c>
      <c r="F17" s="57">
        <v>89.6</v>
      </c>
      <c r="G17" s="57">
        <v>25</v>
      </c>
      <c r="H17" s="57">
        <v>74.8</v>
      </c>
      <c r="I17" s="58">
        <v>0</v>
      </c>
      <c r="J17" s="60">
        <v>5</v>
      </c>
      <c r="K17" s="57">
        <v>1.6</v>
      </c>
      <c r="L17" s="60">
        <v>0</v>
      </c>
      <c r="M17" s="57">
        <v>151.6</v>
      </c>
      <c r="N17" s="57">
        <v>150.5</v>
      </c>
      <c r="O17" s="61">
        <v>151</v>
      </c>
      <c r="P17" s="57">
        <v>90.4</v>
      </c>
      <c r="Q17" s="60">
        <v>71</v>
      </c>
      <c r="R17" s="54" t="s">
        <v>236</v>
      </c>
    </row>
    <row r="18" spans="1:18" ht="21" customHeight="1" hidden="1">
      <c r="A18" s="50" t="s">
        <v>230</v>
      </c>
      <c r="B18" s="57">
        <v>32.6</v>
      </c>
      <c r="C18" s="57">
        <v>15.3</v>
      </c>
      <c r="D18" s="57">
        <v>21.3</v>
      </c>
      <c r="E18" s="59" t="s">
        <v>278</v>
      </c>
      <c r="F18" s="57">
        <v>88.5</v>
      </c>
      <c r="G18" s="57">
        <v>41.9</v>
      </c>
      <c r="H18" s="57">
        <v>79.7</v>
      </c>
      <c r="I18" s="54">
        <v>0</v>
      </c>
      <c r="J18" s="60">
        <v>4</v>
      </c>
      <c r="K18" s="57">
        <v>1.2</v>
      </c>
      <c r="L18" s="54">
        <v>0</v>
      </c>
      <c r="M18" s="57">
        <v>86.3</v>
      </c>
      <c r="N18" s="57">
        <v>79.8</v>
      </c>
      <c r="O18" s="61">
        <v>444</v>
      </c>
      <c r="P18" s="57">
        <v>249.9</v>
      </c>
      <c r="Q18" s="60">
        <v>232</v>
      </c>
      <c r="R18" s="54" t="s">
        <v>236</v>
      </c>
    </row>
    <row r="19" spans="1:18" ht="21" customHeight="1" hidden="1">
      <c r="A19" s="50" t="s">
        <v>231</v>
      </c>
      <c r="B19" s="57">
        <v>35.2</v>
      </c>
      <c r="C19" s="57">
        <v>13.5</v>
      </c>
      <c r="D19" s="57">
        <v>22.3</v>
      </c>
      <c r="E19" s="59" t="s">
        <v>360</v>
      </c>
      <c r="F19" s="57">
        <v>87.8</v>
      </c>
      <c r="G19" s="57">
        <v>38.5</v>
      </c>
      <c r="H19" s="57">
        <v>79.1</v>
      </c>
      <c r="I19" s="58">
        <v>0</v>
      </c>
      <c r="J19" s="60">
        <v>4</v>
      </c>
      <c r="K19" s="57">
        <v>1</v>
      </c>
      <c r="L19" s="54">
        <v>0</v>
      </c>
      <c r="M19" s="57">
        <v>103.2</v>
      </c>
      <c r="N19" s="57">
        <v>77.9</v>
      </c>
      <c r="O19" s="61">
        <v>240</v>
      </c>
      <c r="P19" s="57">
        <v>83.6</v>
      </c>
      <c r="Q19" s="60">
        <v>59</v>
      </c>
      <c r="R19" s="54" t="s">
        <v>236</v>
      </c>
    </row>
    <row r="20" spans="1:18" ht="21" customHeight="1" hidden="1">
      <c r="A20" s="50" t="s">
        <v>232</v>
      </c>
      <c r="B20" s="57">
        <v>32.6</v>
      </c>
      <c r="C20" s="57">
        <v>8.5</v>
      </c>
      <c r="D20" s="57">
        <v>19.3</v>
      </c>
      <c r="E20" s="59" t="s">
        <v>280</v>
      </c>
      <c r="F20" s="57">
        <v>88.9</v>
      </c>
      <c r="G20" s="57">
        <v>35.4</v>
      </c>
      <c r="H20" s="57">
        <v>76.7</v>
      </c>
      <c r="I20" s="58">
        <v>0</v>
      </c>
      <c r="J20" s="60">
        <v>4</v>
      </c>
      <c r="K20" s="57">
        <v>1.6</v>
      </c>
      <c r="L20" s="54">
        <v>0</v>
      </c>
      <c r="M20" s="57">
        <v>126.5</v>
      </c>
      <c r="N20" s="57">
        <v>126.9</v>
      </c>
      <c r="O20" s="61">
        <v>144</v>
      </c>
      <c r="P20" s="57">
        <v>51.1</v>
      </c>
      <c r="Q20" s="60">
        <v>108</v>
      </c>
      <c r="R20" s="54" t="s">
        <v>236</v>
      </c>
    </row>
    <row r="21" spans="1:18" ht="21" customHeight="1" hidden="1">
      <c r="A21" s="50" t="s">
        <v>233</v>
      </c>
      <c r="B21" s="57">
        <v>26.6</v>
      </c>
      <c r="C21" s="57">
        <v>2.5</v>
      </c>
      <c r="D21" s="57">
        <v>14.4</v>
      </c>
      <c r="E21" s="59" t="s">
        <v>361</v>
      </c>
      <c r="F21" s="57">
        <v>90.1</v>
      </c>
      <c r="G21" s="57">
        <v>36.4</v>
      </c>
      <c r="H21" s="57">
        <v>73.1</v>
      </c>
      <c r="I21" s="58">
        <v>0</v>
      </c>
      <c r="J21" s="60">
        <v>10</v>
      </c>
      <c r="K21" s="57">
        <v>2</v>
      </c>
      <c r="L21" s="54">
        <v>3</v>
      </c>
      <c r="M21" s="57">
        <v>157.1</v>
      </c>
      <c r="N21" s="57">
        <v>114.6</v>
      </c>
      <c r="O21" s="61">
        <v>278</v>
      </c>
      <c r="P21" s="57">
        <v>165.9</v>
      </c>
      <c r="Q21" s="60">
        <v>108</v>
      </c>
      <c r="R21" s="54" t="s">
        <v>236</v>
      </c>
    </row>
    <row r="22" spans="1:18" ht="21" customHeight="1" hidden="1">
      <c r="A22" s="50" t="s">
        <v>234</v>
      </c>
      <c r="B22" s="57">
        <v>17.4</v>
      </c>
      <c r="C22" s="57">
        <v>-2.8</v>
      </c>
      <c r="D22" s="57">
        <v>6.4</v>
      </c>
      <c r="E22" s="59" t="s">
        <v>277</v>
      </c>
      <c r="F22" s="57">
        <v>92</v>
      </c>
      <c r="G22" s="57">
        <v>32.8</v>
      </c>
      <c r="H22" s="57">
        <v>67.1</v>
      </c>
      <c r="I22" s="58">
        <v>1</v>
      </c>
      <c r="J22" s="60">
        <v>7</v>
      </c>
      <c r="K22" s="57">
        <v>2.1</v>
      </c>
      <c r="L22" s="54">
        <v>1</v>
      </c>
      <c r="M22" s="57">
        <v>116.8</v>
      </c>
      <c r="N22" s="57">
        <v>89.4</v>
      </c>
      <c r="O22" s="61">
        <v>153</v>
      </c>
      <c r="P22" s="57">
        <v>142.9</v>
      </c>
      <c r="Q22" s="60">
        <v>85</v>
      </c>
      <c r="R22" s="54">
        <v>4</v>
      </c>
    </row>
    <row r="23" spans="1:18" ht="21" customHeight="1" hidden="1">
      <c r="A23" s="50" t="s">
        <v>235</v>
      </c>
      <c r="B23" s="57">
        <v>14.8</v>
      </c>
      <c r="C23" s="57">
        <v>-6.5</v>
      </c>
      <c r="D23" s="57">
        <v>2.3</v>
      </c>
      <c r="E23" s="59" t="s">
        <v>362</v>
      </c>
      <c r="F23" s="57">
        <v>93.2</v>
      </c>
      <c r="G23" s="57">
        <v>34.1</v>
      </c>
      <c r="H23" s="57">
        <v>64.4</v>
      </c>
      <c r="I23" s="58">
        <v>1</v>
      </c>
      <c r="J23" s="60">
        <v>8</v>
      </c>
      <c r="K23" s="57">
        <v>1.8</v>
      </c>
      <c r="L23" s="60">
        <v>1</v>
      </c>
      <c r="M23" s="57">
        <v>102.3</v>
      </c>
      <c r="N23" s="57">
        <v>82.4</v>
      </c>
      <c r="O23" s="61">
        <v>24</v>
      </c>
      <c r="P23" s="57">
        <v>46</v>
      </c>
      <c r="Q23" s="60">
        <v>12</v>
      </c>
      <c r="R23" s="60">
        <v>20</v>
      </c>
    </row>
    <row r="24" spans="1:18" ht="21" customHeight="1" hidden="1">
      <c r="A24" s="50"/>
      <c r="B24" s="57"/>
      <c r="C24" s="57"/>
      <c r="D24" s="57"/>
      <c r="E24" s="59"/>
      <c r="F24" s="57"/>
      <c r="G24" s="57"/>
      <c r="H24" s="57"/>
      <c r="I24" s="58"/>
      <c r="J24" s="60"/>
      <c r="K24" s="57"/>
      <c r="L24" s="60"/>
      <c r="M24" s="57"/>
      <c r="N24" s="57"/>
      <c r="O24" s="61"/>
      <c r="P24" s="57"/>
      <c r="Q24" s="60"/>
      <c r="R24" s="60"/>
    </row>
    <row r="25" spans="1:18" ht="21" customHeight="1">
      <c r="A25" s="56" t="s">
        <v>414</v>
      </c>
      <c r="B25" s="57">
        <v>33</v>
      </c>
      <c r="C25" s="57">
        <v>-7.8</v>
      </c>
      <c r="D25" s="57">
        <v>11</v>
      </c>
      <c r="E25" s="59" t="s">
        <v>276</v>
      </c>
      <c r="F25" s="57">
        <v>97</v>
      </c>
      <c r="G25" s="57">
        <v>29.4</v>
      </c>
      <c r="H25" s="57">
        <v>75.1</v>
      </c>
      <c r="I25" s="58">
        <v>42</v>
      </c>
      <c r="J25" s="60">
        <v>8</v>
      </c>
      <c r="K25" s="57">
        <v>1.8</v>
      </c>
      <c r="L25" s="60">
        <v>19</v>
      </c>
      <c r="M25" s="57">
        <v>1350</v>
      </c>
      <c r="N25" s="57">
        <v>85.2</v>
      </c>
      <c r="O25" s="61">
        <v>1705</v>
      </c>
      <c r="P25" s="57">
        <v>95.1</v>
      </c>
      <c r="Q25" s="60">
        <v>96</v>
      </c>
      <c r="R25" s="57">
        <v>35.5</v>
      </c>
    </row>
    <row r="26" spans="1:18" ht="21" customHeight="1" hidden="1">
      <c r="A26" s="50" t="s">
        <v>224</v>
      </c>
      <c r="B26" s="57">
        <v>10.4</v>
      </c>
      <c r="C26" s="57">
        <v>-6.5</v>
      </c>
      <c r="D26" s="57">
        <v>0.9</v>
      </c>
      <c r="E26" s="59" t="s">
        <v>280</v>
      </c>
      <c r="F26" s="57">
        <v>82.1</v>
      </c>
      <c r="G26" s="57">
        <v>44.8</v>
      </c>
      <c r="H26" s="57">
        <v>63.2</v>
      </c>
      <c r="I26" s="58">
        <v>1</v>
      </c>
      <c r="J26" s="60">
        <v>8</v>
      </c>
      <c r="K26" s="57">
        <v>2</v>
      </c>
      <c r="L26" s="60">
        <v>3</v>
      </c>
      <c r="M26" s="57">
        <v>131</v>
      </c>
      <c r="N26" s="57">
        <v>97.2</v>
      </c>
      <c r="O26" s="61">
        <v>186</v>
      </c>
      <c r="P26" s="57">
        <v>395.7</v>
      </c>
      <c r="Q26" s="60">
        <v>91</v>
      </c>
      <c r="R26" s="57">
        <v>11.5</v>
      </c>
    </row>
    <row r="27" spans="1:18" ht="21" customHeight="1" hidden="1">
      <c r="A27" s="50" t="s">
        <v>225</v>
      </c>
      <c r="B27" s="57">
        <v>11.5</v>
      </c>
      <c r="C27" s="57">
        <v>-5</v>
      </c>
      <c r="D27" s="57">
        <v>1</v>
      </c>
      <c r="E27" s="59" t="s">
        <v>280</v>
      </c>
      <c r="F27" s="57">
        <v>85.6</v>
      </c>
      <c r="G27" s="57">
        <v>48.9</v>
      </c>
      <c r="H27" s="57">
        <v>68.4</v>
      </c>
      <c r="I27" s="58">
        <v>3</v>
      </c>
      <c r="J27" s="60">
        <v>6</v>
      </c>
      <c r="K27" s="57">
        <v>1.7</v>
      </c>
      <c r="L27" s="60">
        <v>0</v>
      </c>
      <c r="M27" s="57">
        <v>105.1</v>
      </c>
      <c r="N27" s="57">
        <v>79.9</v>
      </c>
      <c r="O27" s="61">
        <v>64</v>
      </c>
      <c r="P27" s="57">
        <v>84.3</v>
      </c>
      <c r="Q27" s="60">
        <v>43</v>
      </c>
      <c r="R27" s="57">
        <v>21</v>
      </c>
    </row>
    <row r="28" spans="1:18" ht="21" customHeight="1" hidden="1">
      <c r="A28" s="50" t="s">
        <v>226</v>
      </c>
      <c r="B28" s="57">
        <v>14.2</v>
      </c>
      <c r="C28" s="57">
        <v>-7.8</v>
      </c>
      <c r="D28" s="57">
        <v>3.1</v>
      </c>
      <c r="E28" s="59" t="s">
        <v>273</v>
      </c>
      <c r="F28" s="57">
        <v>92.4</v>
      </c>
      <c r="G28" s="57">
        <v>29.4</v>
      </c>
      <c r="H28" s="57">
        <v>66.1</v>
      </c>
      <c r="I28" s="58">
        <v>12</v>
      </c>
      <c r="J28" s="60">
        <v>8</v>
      </c>
      <c r="K28" s="57">
        <v>2.2</v>
      </c>
      <c r="L28" s="60">
        <v>3</v>
      </c>
      <c r="M28" s="57">
        <v>152.2</v>
      </c>
      <c r="N28" s="57">
        <v>96.6</v>
      </c>
      <c r="O28" s="61">
        <v>207</v>
      </c>
      <c r="P28" s="57">
        <v>186.5</v>
      </c>
      <c r="Q28" s="60">
        <v>91</v>
      </c>
      <c r="R28" s="57">
        <v>35.5</v>
      </c>
    </row>
    <row r="29" spans="1:18" ht="21" customHeight="1" hidden="1">
      <c r="A29" s="50" t="s">
        <v>227</v>
      </c>
      <c r="B29" s="57">
        <v>26.1</v>
      </c>
      <c r="C29" s="57">
        <v>-0.5</v>
      </c>
      <c r="D29" s="57">
        <v>9.9</v>
      </c>
      <c r="E29" s="59" t="s">
        <v>381</v>
      </c>
      <c r="F29" s="57">
        <v>86.6</v>
      </c>
      <c r="G29" s="57">
        <v>45</v>
      </c>
      <c r="H29" s="57">
        <v>65.9</v>
      </c>
      <c r="I29" s="58">
        <v>12</v>
      </c>
      <c r="J29" s="60">
        <v>7</v>
      </c>
      <c r="K29" s="57">
        <v>2.1</v>
      </c>
      <c r="L29" s="60">
        <v>2</v>
      </c>
      <c r="M29" s="57">
        <v>149.4</v>
      </c>
      <c r="N29" s="57">
        <v>89.7</v>
      </c>
      <c r="O29" s="61">
        <v>97</v>
      </c>
      <c r="P29" s="57">
        <v>58</v>
      </c>
      <c r="Q29" s="60">
        <v>29</v>
      </c>
      <c r="R29" s="54" t="s">
        <v>236</v>
      </c>
    </row>
    <row r="30" spans="1:18" ht="21" customHeight="1" hidden="1">
      <c r="A30" s="50" t="s">
        <v>228</v>
      </c>
      <c r="B30" s="57">
        <v>27.7</v>
      </c>
      <c r="C30" s="57">
        <v>3</v>
      </c>
      <c r="D30" s="57">
        <v>14</v>
      </c>
      <c r="E30" s="59" t="s">
        <v>279</v>
      </c>
      <c r="F30" s="57">
        <v>88</v>
      </c>
      <c r="G30" s="57">
        <v>51.1</v>
      </c>
      <c r="H30" s="57">
        <v>70.4</v>
      </c>
      <c r="I30" s="58">
        <v>4</v>
      </c>
      <c r="J30" s="60">
        <v>6</v>
      </c>
      <c r="K30" s="57">
        <v>2</v>
      </c>
      <c r="L30" s="54">
        <v>0</v>
      </c>
      <c r="M30" s="57">
        <v>139.4</v>
      </c>
      <c r="N30" s="57">
        <v>91.1</v>
      </c>
      <c r="O30" s="61">
        <v>35</v>
      </c>
      <c r="P30" s="57">
        <v>23.7</v>
      </c>
      <c r="Q30" s="60">
        <v>22</v>
      </c>
      <c r="R30" s="54" t="s">
        <v>236</v>
      </c>
    </row>
    <row r="31" spans="1:18" ht="21" customHeight="1" hidden="1">
      <c r="A31" s="50" t="s">
        <v>229</v>
      </c>
      <c r="B31" s="57">
        <v>32.1</v>
      </c>
      <c r="C31" s="57">
        <v>9</v>
      </c>
      <c r="D31" s="57">
        <v>17.2</v>
      </c>
      <c r="E31" s="59" t="s">
        <v>279</v>
      </c>
      <c r="F31" s="57">
        <v>85.4</v>
      </c>
      <c r="G31" s="57">
        <v>62.6</v>
      </c>
      <c r="H31" s="57">
        <v>75</v>
      </c>
      <c r="I31" s="58">
        <v>3</v>
      </c>
      <c r="J31" s="60">
        <v>7</v>
      </c>
      <c r="K31" s="57">
        <v>1.5</v>
      </c>
      <c r="L31" s="60">
        <v>1</v>
      </c>
      <c r="M31" s="57">
        <v>90.6</v>
      </c>
      <c r="N31" s="57">
        <v>90</v>
      </c>
      <c r="O31" s="61">
        <v>85</v>
      </c>
      <c r="P31" s="57">
        <v>50.9</v>
      </c>
      <c r="Q31" s="60">
        <v>27</v>
      </c>
      <c r="R31" s="54" t="s">
        <v>236</v>
      </c>
    </row>
    <row r="32" spans="1:18" ht="21" customHeight="1" hidden="1">
      <c r="A32" s="50" t="s">
        <v>230</v>
      </c>
      <c r="B32" s="57">
        <v>29.2</v>
      </c>
      <c r="C32" s="57">
        <v>13.5</v>
      </c>
      <c r="D32" s="57">
        <v>17</v>
      </c>
      <c r="E32" s="59" t="s">
        <v>382</v>
      </c>
      <c r="F32" s="57">
        <v>96.2</v>
      </c>
      <c r="G32" s="57">
        <v>78.9</v>
      </c>
      <c r="H32" s="57">
        <v>91.3</v>
      </c>
      <c r="I32" s="54">
        <v>0</v>
      </c>
      <c r="J32" s="60">
        <v>4</v>
      </c>
      <c r="K32" s="57">
        <v>1.1</v>
      </c>
      <c r="L32" s="54">
        <v>0</v>
      </c>
      <c r="M32" s="57">
        <v>20.3</v>
      </c>
      <c r="N32" s="57">
        <v>18.8</v>
      </c>
      <c r="O32" s="61">
        <v>534</v>
      </c>
      <c r="P32" s="57">
        <v>300.5</v>
      </c>
      <c r="Q32" s="60">
        <v>96</v>
      </c>
      <c r="R32" s="54" t="s">
        <v>236</v>
      </c>
    </row>
    <row r="33" spans="1:18" ht="21" customHeight="1" hidden="1">
      <c r="A33" s="50" t="s">
        <v>231</v>
      </c>
      <c r="B33" s="57">
        <v>33</v>
      </c>
      <c r="C33" s="57">
        <v>15.9</v>
      </c>
      <c r="D33" s="57">
        <v>21.2</v>
      </c>
      <c r="E33" s="59" t="s">
        <v>383</v>
      </c>
      <c r="F33" s="57">
        <v>96.7</v>
      </c>
      <c r="G33" s="57">
        <v>70</v>
      </c>
      <c r="H33" s="57">
        <v>88.2</v>
      </c>
      <c r="I33" s="58">
        <v>0</v>
      </c>
      <c r="J33" s="60">
        <v>5</v>
      </c>
      <c r="K33" s="57">
        <v>1.3</v>
      </c>
      <c r="L33" s="54">
        <v>0</v>
      </c>
      <c r="M33" s="57">
        <v>65.3</v>
      </c>
      <c r="N33" s="57">
        <v>49.3</v>
      </c>
      <c r="O33" s="61">
        <v>169</v>
      </c>
      <c r="P33" s="57">
        <v>58.8</v>
      </c>
      <c r="Q33" s="60">
        <v>45</v>
      </c>
      <c r="R33" s="54" t="s">
        <v>236</v>
      </c>
    </row>
    <row r="34" spans="1:18" ht="21" customHeight="1" hidden="1">
      <c r="A34" s="50" t="s">
        <v>232</v>
      </c>
      <c r="B34" s="57">
        <v>31.9</v>
      </c>
      <c r="C34" s="57">
        <v>8.2</v>
      </c>
      <c r="D34" s="57">
        <v>19.1</v>
      </c>
      <c r="E34" s="59" t="s">
        <v>279</v>
      </c>
      <c r="F34" s="57">
        <v>96.2</v>
      </c>
      <c r="G34" s="57">
        <v>62.4</v>
      </c>
      <c r="H34" s="57">
        <v>85.2</v>
      </c>
      <c r="I34" s="58">
        <v>0</v>
      </c>
      <c r="J34" s="60">
        <v>8</v>
      </c>
      <c r="K34" s="57">
        <v>1.5</v>
      </c>
      <c r="L34" s="54">
        <v>1</v>
      </c>
      <c r="M34" s="57">
        <v>101.9</v>
      </c>
      <c r="N34" s="57">
        <v>102.2</v>
      </c>
      <c r="O34" s="61">
        <v>33</v>
      </c>
      <c r="P34" s="57">
        <v>11.7</v>
      </c>
      <c r="Q34" s="60">
        <v>10</v>
      </c>
      <c r="R34" s="54" t="s">
        <v>236</v>
      </c>
    </row>
    <row r="35" spans="1:18" ht="21" customHeight="1" hidden="1">
      <c r="A35" s="50" t="s">
        <v>233</v>
      </c>
      <c r="B35" s="57">
        <v>23.9</v>
      </c>
      <c r="C35" s="57">
        <v>2.7</v>
      </c>
      <c r="D35" s="57">
        <v>13.2</v>
      </c>
      <c r="E35" s="59" t="s">
        <v>275</v>
      </c>
      <c r="F35" s="57">
        <v>97</v>
      </c>
      <c r="G35" s="57">
        <v>50.1</v>
      </c>
      <c r="H35" s="57">
        <v>80.3</v>
      </c>
      <c r="I35" s="58">
        <v>1</v>
      </c>
      <c r="J35" s="60">
        <v>6</v>
      </c>
      <c r="K35" s="57">
        <v>2</v>
      </c>
      <c r="L35" s="54">
        <v>0</v>
      </c>
      <c r="M35" s="57">
        <v>161.3</v>
      </c>
      <c r="N35" s="57">
        <v>117.7</v>
      </c>
      <c r="O35" s="61">
        <v>86</v>
      </c>
      <c r="P35" s="57">
        <v>51.3</v>
      </c>
      <c r="Q35" s="60">
        <v>27</v>
      </c>
      <c r="R35" s="54" t="s">
        <v>236</v>
      </c>
    </row>
    <row r="36" spans="1:18" ht="21" customHeight="1" hidden="1">
      <c r="A36" s="50" t="s">
        <v>234</v>
      </c>
      <c r="B36" s="57">
        <v>23.4</v>
      </c>
      <c r="C36" s="57">
        <v>-1.6</v>
      </c>
      <c r="D36" s="57">
        <v>9.7</v>
      </c>
      <c r="E36" s="59" t="s">
        <v>384</v>
      </c>
      <c r="F36" s="57">
        <v>96.5</v>
      </c>
      <c r="G36" s="57">
        <v>52.8</v>
      </c>
      <c r="H36" s="57">
        <v>81.1</v>
      </c>
      <c r="I36" s="58">
        <v>2</v>
      </c>
      <c r="J36" s="60">
        <v>8</v>
      </c>
      <c r="K36" s="57">
        <v>2.1</v>
      </c>
      <c r="L36" s="54">
        <v>4</v>
      </c>
      <c r="M36" s="57">
        <v>118.5</v>
      </c>
      <c r="N36" s="57">
        <v>90.7</v>
      </c>
      <c r="O36" s="61">
        <v>153</v>
      </c>
      <c r="P36" s="57">
        <v>142.9</v>
      </c>
      <c r="Q36" s="60">
        <v>64</v>
      </c>
      <c r="R36" s="54" t="s">
        <v>236</v>
      </c>
    </row>
    <row r="37" spans="1:18" ht="21" customHeight="1" hidden="1">
      <c r="A37" s="50" t="s">
        <v>235</v>
      </c>
      <c r="B37" s="57">
        <v>12.9</v>
      </c>
      <c r="C37" s="57">
        <v>-2.2</v>
      </c>
      <c r="D37" s="57">
        <v>5.4</v>
      </c>
      <c r="E37" s="59" t="s">
        <v>359</v>
      </c>
      <c r="F37" s="57">
        <v>89.1</v>
      </c>
      <c r="G37" s="57">
        <v>48.1</v>
      </c>
      <c r="H37" s="57">
        <v>69</v>
      </c>
      <c r="I37" s="58">
        <v>4</v>
      </c>
      <c r="J37" s="60">
        <v>8</v>
      </c>
      <c r="K37" s="57">
        <v>2.1</v>
      </c>
      <c r="L37" s="60">
        <v>5</v>
      </c>
      <c r="M37" s="57">
        <v>115</v>
      </c>
      <c r="N37" s="57">
        <v>92.6</v>
      </c>
      <c r="O37" s="61">
        <v>56</v>
      </c>
      <c r="P37" s="57">
        <v>107.3</v>
      </c>
      <c r="Q37" s="60">
        <v>31</v>
      </c>
      <c r="R37" s="54" t="s">
        <v>236</v>
      </c>
    </row>
    <row r="38" spans="1:18" ht="21" customHeight="1" hidden="1">
      <c r="A38" s="50"/>
      <c r="B38" s="57"/>
      <c r="C38" s="57"/>
      <c r="D38" s="57"/>
      <c r="E38" s="59"/>
      <c r="F38" s="57"/>
      <c r="G38" s="57"/>
      <c r="H38" s="57"/>
      <c r="I38" s="58"/>
      <c r="J38" s="60"/>
      <c r="K38" s="57"/>
      <c r="L38" s="60"/>
      <c r="M38" s="57"/>
      <c r="N38" s="57"/>
      <c r="O38" s="61"/>
      <c r="P38" s="57"/>
      <c r="Q38" s="60"/>
      <c r="R38" s="54"/>
    </row>
    <row r="39" spans="1:18" ht="21" customHeight="1">
      <c r="A39" s="56" t="s">
        <v>454</v>
      </c>
      <c r="B39" s="57">
        <v>34.8</v>
      </c>
      <c r="C39" s="57">
        <v>-6.3</v>
      </c>
      <c r="D39" s="57">
        <v>12.1</v>
      </c>
      <c r="E39" s="59" t="s">
        <v>361</v>
      </c>
      <c r="F39" s="57">
        <v>98.4</v>
      </c>
      <c r="G39" s="57">
        <v>17.2</v>
      </c>
      <c r="H39" s="57">
        <v>80.2</v>
      </c>
      <c r="I39" s="58">
        <v>39</v>
      </c>
      <c r="J39" s="60">
        <v>13</v>
      </c>
      <c r="K39" s="57">
        <v>1.9</v>
      </c>
      <c r="L39" s="60">
        <v>28</v>
      </c>
      <c r="M39" s="57">
        <v>1652.2</v>
      </c>
      <c r="N39" s="57">
        <v>104.3</v>
      </c>
      <c r="O39" s="61">
        <v>1610</v>
      </c>
      <c r="P39" s="57">
        <v>89.8</v>
      </c>
      <c r="Q39" s="60">
        <v>174</v>
      </c>
      <c r="R39" s="57">
        <v>25</v>
      </c>
    </row>
    <row r="40" spans="1:18" ht="21" customHeight="1" hidden="1">
      <c r="A40" s="50" t="s">
        <v>224</v>
      </c>
      <c r="B40" s="57">
        <v>9.4</v>
      </c>
      <c r="C40" s="57">
        <v>-5</v>
      </c>
      <c r="D40" s="57">
        <v>1.3</v>
      </c>
      <c r="E40" s="59" t="s">
        <v>381</v>
      </c>
      <c r="F40" s="57">
        <v>97.8</v>
      </c>
      <c r="G40" s="57">
        <v>33.4</v>
      </c>
      <c r="H40" s="57">
        <v>69.2</v>
      </c>
      <c r="I40" s="58">
        <v>2</v>
      </c>
      <c r="J40" s="60">
        <v>9</v>
      </c>
      <c r="K40" s="57">
        <v>2.4</v>
      </c>
      <c r="L40" s="60">
        <v>6</v>
      </c>
      <c r="M40" s="57">
        <v>149.5</v>
      </c>
      <c r="N40" s="57">
        <v>110.9</v>
      </c>
      <c r="O40" s="61">
        <v>60</v>
      </c>
      <c r="P40" s="57">
        <v>127.7</v>
      </c>
      <c r="Q40" s="60">
        <v>24</v>
      </c>
      <c r="R40" s="57">
        <v>5</v>
      </c>
    </row>
    <row r="41" spans="1:18" ht="21" customHeight="1" hidden="1">
      <c r="A41" s="50" t="s">
        <v>225</v>
      </c>
      <c r="B41" s="57">
        <v>19.3</v>
      </c>
      <c r="C41" s="57">
        <v>-6.3</v>
      </c>
      <c r="D41" s="57">
        <v>2.9</v>
      </c>
      <c r="E41" s="59" t="s">
        <v>396</v>
      </c>
      <c r="F41" s="57">
        <v>97.9</v>
      </c>
      <c r="G41" s="57">
        <v>32.9</v>
      </c>
      <c r="H41" s="57">
        <v>67.5</v>
      </c>
      <c r="I41" s="58">
        <v>1</v>
      </c>
      <c r="J41" s="60">
        <v>13</v>
      </c>
      <c r="K41" s="57">
        <v>2.5</v>
      </c>
      <c r="L41" s="60">
        <v>10</v>
      </c>
      <c r="M41" s="57">
        <v>146.9</v>
      </c>
      <c r="N41" s="57">
        <v>111.6</v>
      </c>
      <c r="O41" s="61">
        <v>32</v>
      </c>
      <c r="P41" s="57">
        <v>42.2</v>
      </c>
      <c r="Q41" s="60">
        <v>27</v>
      </c>
      <c r="R41" s="57">
        <v>1</v>
      </c>
    </row>
    <row r="42" spans="1:18" ht="21" customHeight="1" hidden="1">
      <c r="A42" s="50" t="s">
        <v>226</v>
      </c>
      <c r="B42" s="57">
        <v>20.4</v>
      </c>
      <c r="C42" s="57">
        <v>-5.7</v>
      </c>
      <c r="D42" s="57">
        <v>4.6</v>
      </c>
      <c r="E42" s="59" t="s">
        <v>397</v>
      </c>
      <c r="F42" s="57">
        <v>97.9</v>
      </c>
      <c r="G42" s="57">
        <v>25.5</v>
      </c>
      <c r="H42" s="57">
        <v>67.5</v>
      </c>
      <c r="I42" s="58">
        <v>7</v>
      </c>
      <c r="J42" s="60">
        <v>8</v>
      </c>
      <c r="K42" s="57">
        <v>2.2</v>
      </c>
      <c r="L42" s="60">
        <v>2</v>
      </c>
      <c r="M42" s="57">
        <v>153.3</v>
      </c>
      <c r="N42" s="57">
        <v>97.3</v>
      </c>
      <c r="O42" s="61">
        <v>22</v>
      </c>
      <c r="P42" s="57">
        <v>19.8</v>
      </c>
      <c r="Q42" s="60">
        <v>12</v>
      </c>
      <c r="R42" s="57">
        <v>20</v>
      </c>
    </row>
    <row r="43" spans="1:18" ht="21" customHeight="1" hidden="1">
      <c r="A43" s="50" t="s">
        <v>227</v>
      </c>
      <c r="B43" s="57">
        <v>25.4</v>
      </c>
      <c r="C43" s="57">
        <v>-0.6</v>
      </c>
      <c r="D43" s="57">
        <v>9.4</v>
      </c>
      <c r="E43" s="59" t="s">
        <v>398</v>
      </c>
      <c r="F43" s="57">
        <v>97.7</v>
      </c>
      <c r="G43" s="57">
        <v>20.5</v>
      </c>
      <c r="H43" s="57">
        <v>69.8</v>
      </c>
      <c r="I43" s="58">
        <v>14</v>
      </c>
      <c r="J43" s="60">
        <v>10</v>
      </c>
      <c r="K43" s="57">
        <v>2.2</v>
      </c>
      <c r="L43" s="60">
        <v>5</v>
      </c>
      <c r="M43" s="57">
        <v>191.1</v>
      </c>
      <c r="N43" s="57">
        <v>114.8</v>
      </c>
      <c r="O43" s="61">
        <v>171</v>
      </c>
      <c r="P43" s="57">
        <v>102.3</v>
      </c>
      <c r="Q43" s="60">
        <v>80</v>
      </c>
      <c r="R43" s="54" t="s">
        <v>236</v>
      </c>
    </row>
    <row r="44" spans="1:18" ht="21" customHeight="1" hidden="1">
      <c r="A44" s="50" t="s">
        <v>228</v>
      </c>
      <c r="B44" s="57">
        <v>28.8</v>
      </c>
      <c r="C44" s="57">
        <v>2</v>
      </c>
      <c r="D44" s="57">
        <v>14.8</v>
      </c>
      <c r="E44" s="59" t="s">
        <v>399</v>
      </c>
      <c r="F44" s="57">
        <v>97.5</v>
      </c>
      <c r="G44" s="57">
        <v>17.2</v>
      </c>
      <c r="H44" s="57">
        <v>74.9</v>
      </c>
      <c r="I44" s="58">
        <v>7</v>
      </c>
      <c r="J44" s="60" t="s">
        <v>407</v>
      </c>
      <c r="K44" s="57">
        <v>1.8</v>
      </c>
      <c r="L44" s="54">
        <v>0</v>
      </c>
      <c r="M44" s="57">
        <v>90.1</v>
      </c>
      <c r="N44" s="57">
        <v>58.9</v>
      </c>
      <c r="O44" s="61">
        <v>153</v>
      </c>
      <c r="P44" s="57">
        <v>103.7</v>
      </c>
      <c r="Q44" s="60">
        <v>78</v>
      </c>
      <c r="R44" s="54" t="s">
        <v>236</v>
      </c>
    </row>
    <row r="45" spans="1:18" ht="21" customHeight="1" hidden="1">
      <c r="A45" s="50" t="s">
        <v>229</v>
      </c>
      <c r="B45" s="57">
        <v>30.1</v>
      </c>
      <c r="C45" s="57">
        <v>9</v>
      </c>
      <c r="D45" s="57">
        <v>18.7</v>
      </c>
      <c r="E45" s="59" t="s">
        <v>357</v>
      </c>
      <c r="F45" s="57">
        <v>97.4</v>
      </c>
      <c r="G45" s="57">
        <v>23.9</v>
      </c>
      <c r="H45" s="57">
        <v>78.5</v>
      </c>
      <c r="I45" s="58">
        <v>3</v>
      </c>
      <c r="J45" s="60">
        <v>5</v>
      </c>
      <c r="K45" s="57">
        <v>1.4</v>
      </c>
      <c r="L45" s="60">
        <v>0</v>
      </c>
      <c r="M45" s="57">
        <v>133.4</v>
      </c>
      <c r="N45" s="57">
        <v>132.5</v>
      </c>
      <c r="O45" s="61">
        <v>223</v>
      </c>
      <c r="P45" s="57">
        <v>133.5</v>
      </c>
      <c r="Q45" s="60">
        <v>76</v>
      </c>
      <c r="R45" s="54" t="s">
        <v>236</v>
      </c>
    </row>
    <row r="46" spans="1:18" ht="21" customHeight="1" hidden="1">
      <c r="A46" s="50" t="s">
        <v>230</v>
      </c>
      <c r="B46" s="57">
        <v>34.8</v>
      </c>
      <c r="C46" s="57">
        <v>12.1</v>
      </c>
      <c r="D46" s="57">
        <v>22.4</v>
      </c>
      <c r="E46" s="59" t="s">
        <v>357</v>
      </c>
      <c r="F46" s="57">
        <v>97.2</v>
      </c>
      <c r="G46" s="57">
        <v>33.2</v>
      </c>
      <c r="H46" s="57">
        <v>83.4</v>
      </c>
      <c r="I46" s="54">
        <v>1</v>
      </c>
      <c r="J46" s="60">
        <v>5</v>
      </c>
      <c r="K46" s="57">
        <v>1.3</v>
      </c>
      <c r="L46" s="54">
        <v>0</v>
      </c>
      <c r="M46" s="57">
        <v>164.7</v>
      </c>
      <c r="N46" s="57">
        <v>152.2</v>
      </c>
      <c r="O46" s="61">
        <v>153</v>
      </c>
      <c r="P46" s="57">
        <v>86.1</v>
      </c>
      <c r="Q46" s="60">
        <v>62</v>
      </c>
      <c r="R46" s="54" t="s">
        <v>236</v>
      </c>
    </row>
    <row r="47" spans="1:18" ht="21" customHeight="1" hidden="1">
      <c r="A47" s="50" t="s">
        <v>231</v>
      </c>
      <c r="B47" s="57">
        <v>33.6</v>
      </c>
      <c r="C47" s="57">
        <v>13.8</v>
      </c>
      <c r="D47" s="57">
        <v>22.7</v>
      </c>
      <c r="E47" s="59" t="s">
        <v>275</v>
      </c>
      <c r="F47" s="57">
        <v>97.5</v>
      </c>
      <c r="G47" s="57">
        <v>35.5</v>
      </c>
      <c r="H47" s="57">
        <v>82</v>
      </c>
      <c r="I47" s="58">
        <v>0</v>
      </c>
      <c r="J47" s="60">
        <v>10</v>
      </c>
      <c r="K47" s="57">
        <v>1.5</v>
      </c>
      <c r="L47" s="54">
        <v>2</v>
      </c>
      <c r="M47" s="57">
        <v>158.1</v>
      </c>
      <c r="N47" s="57">
        <v>119.4</v>
      </c>
      <c r="O47" s="61">
        <v>130</v>
      </c>
      <c r="P47" s="57">
        <v>45.3</v>
      </c>
      <c r="Q47" s="60">
        <v>47</v>
      </c>
      <c r="R47" s="54" t="s">
        <v>236</v>
      </c>
    </row>
    <row r="48" spans="1:18" ht="21" customHeight="1" hidden="1">
      <c r="A48" s="50" t="s">
        <v>232</v>
      </c>
      <c r="B48" s="57" t="s">
        <v>400</v>
      </c>
      <c r="C48" s="57" t="s">
        <v>401</v>
      </c>
      <c r="D48" s="57" t="s">
        <v>402</v>
      </c>
      <c r="E48" s="59" t="s">
        <v>403</v>
      </c>
      <c r="F48" s="57">
        <v>97.4</v>
      </c>
      <c r="G48" s="57">
        <v>34</v>
      </c>
      <c r="H48" s="57">
        <v>84.2</v>
      </c>
      <c r="I48" s="58">
        <v>1</v>
      </c>
      <c r="J48" s="60" t="s">
        <v>408</v>
      </c>
      <c r="K48" s="57">
        <v>1.5</v>
      </c>
      <c r="L48" s="54">
        <v>0</v>
      </c>
      <c r="M48" s="57">
        <v>108.3</v>
      </c>
      <c r="N48" s="57">
        <v>108.6</v>
      </c>
      <c r="O48" s="61">
        <v>223</v>
      </c>
      <c r="P48" s="57">
        <v>79.1</v>
      </c>
      <c r="Q48" s="60">
        <v>174</v>
      </c>
      <c r="R48" s="54" t="s">
        <v>236</v>
      </c>
    </row>
    <row r="49" spans="1:18" ht="21" customHeight="1" hidden="1">
      <c r="A49" s="50" t="s">
        <v>233</v>
      </c>
      <c r="B49" s="57">
        <v>25.4</v>
      </c>
      <c r="C49" s="57">
        <v>0.2</v>
      </c>
      <c r="D49" s="57">
        <v>13.4</v>
      </c>
      <c r="E49" s="59" t="s">
        <v>404</v>
      </c>
      <c r="F49" s="57">
        <v>97.9</v>
      </c>
      <c r="G49" s="57">
        <v>36.5</v>
      </c>
      <c r="H49" s="57">
        <v>85.8</v>
      </c>
      <c r="I49" s="58">
        <v>0</v>
      </c>
      <c r="J49" s="60">
        <v>5</v>
      </c>
      <c r="K49" s="57">
        <v>1.6</v>
      </c>
      <c r="L49" s="54">
        <v>0</v>
      </c>
      <c r="M49" s="57">
        <v>106.7</v>
      </c>
      <c r="N49" s="57">
        <v>77.8</v>
      </c>
      <c r="O49" s="61">
        <v>295</v>
      </c>
      <c r="P49" s="57">
        <v>176</v>
      </c>
      <c r="Q49" s="60">
        <v>90</v>
      </c>
      <c r="R49" s="54" t="s">
        <v>236</v>
      </c>
    </row>
    <row r="50" spans="1:18" ht="21" customHeight="1" hidden="1">
      <c r="A50" s="50" t="s">
        <v>234</v>
      </c>
      <c r="B50" s="57">
        <v>21.4</v>
      </c>
      <c r="C50" s="57">
        <v>-1.4</v>
      </c>
      <c r="D50" s="57">
        <v>10.9</v>
      </c>
      <c r="E50" s="59" t="s">
        <v>405</v>
      </c>
      <c r="F50" s="57">
        <v>98.3</v>
      </c>
      <c r="G50" s="57">
        <v>31.9</v>
      </c>
      <c r="H50" s="57">
        <v>75.9</v>
      </c>
      <c r="I50" s="58">
        <v>2</v>
      </c>
      <c r="J50" s="60">
        <v>10</v>
      </c>
      <c r="K50" s="57">
        <v>1.9</v>
      </c>
      <c r="L50" s="54">
        <v>1</v>
      </c>
      <c r="M50" s="57">
        <v>129.2</v>
      </c>
      <c r="N50" s="57">
        <v>98.9</v>
      </c>
      <c r="O50" s="61">
        <v>61</v>
      </c>
      <c r="P50" s="57">
        <v>57</v>
      </c>
      <c r="Q50" s="60">
        <v>15</v>
      </c>
      <c r="R50" s="54" t="s">
        <v>236</v>
      </c>
    </row>
    <row r="51" spans="1:18" ht="21" customHeight="1" hidden="1">
      <c r="A51" s="50" t="s">
        <v>235</v>
      </c>
      <c r="B51" s="57">
        <v>19.7</v>
      </c>
      <c r="C51" s="57">
        <v>-6.2</v>
      </c>
      <c r="D51" s="57">
        <v>4.7</v>
      </c>
      <c r="E51" s="59" t="s">
        <v>406</v>
      </c>
      <c r="F51" s="57">
        <v>98.4</v>
      </c>
      <c r="G51" s="57">
        <v>33.2</v>
      </c>
      <c r="H51" s="57">
        <v>71.4</v>
      </c>
      <c r="I51" s="58">
        <v>1</v>
      </c>
      <c r="J51" s="60">
        <v>8</v>
      </c>
      <c r="K51" s="57">
        <v>2</v>
      </c>
      <c r="L51" s="60">
        <v>2</v>
      </c>
      <c r="M51" s="57">
        <v>120.9</v>
      </c>
      <c r="N51" s="57">
        <v>97.3</v>
      </c>
      <c r="O51" s="61">
        <v>87</v>
      </c>
      <c r="P51" s="57">
        <v>166.7</v>
      </c>
      <c r="Q51" s="60">
        <v>66</v>
      </c>
      <c r="R51" s="54">
        <v>25</v>
      </c>
    </row>
    <row r="52" spans="1:18" ht="21" customHeight="1">
      <c r="A52" s="56" t="s">
        <v>457</v>
      </c>
      <c r="B52" s="57">
        <v>35.7</v>
      </c>
      <c r="C52" s="57">
        <v>-8.3</v>
      </c>
      <c r="D52" s="57">
        <v>11.1</v>
      </c>
      <c r="E52" s="59" t="s">
        <v>404</v>
      </c>
      <c r="F52" s="57">
        <v>98.4</v>
      </c>
      <c r="G52" s="57">
        <v>19.7</v>
      </c>
      <c r="H52" s="57">
        <v>76.8</v>
      </c>
      <c r="I52" s="58">
        <v>28</v>
      </c>
      <c r="J52" s="60">
        <v>10</v>
      </c>
      <c r="K52" s="57">
        <v>1.7</v>
      </c>
      <c r="L52" s="60">
        <v>18</v>
      </c>
      <c r="M52" s="57">
        <v>1549.7</v>
      </c>
      <c r="N52" s="57">
        <v>97.8</v>
      </c>
      <c r="O52" s="61">
        <v>1520</v>
      </c>
      <c r="P52" s="57">
        <v>84.8</v>
      </c>
      <c r="Q52" s="60">
        <v>103</v>
      </c>
      <c r="R52" s="57">
        <v>63</v>
      </c>
    </row>
    <row r="53" spans="1:18" ht="21" customHeight="1" hidden="1">
      <c r="A53" s="50" t="s">
        <v>224</v>
      </c>
      <c r="B53" s="57">
        <v>11.9</v>
      </c>
      <c r="C53" s="57">
        <v>-6.7</v>
      </c>
      <c r="D53" s="57">
        <v>1.3</v>
      </c>
      <c r="E53" s="59" t="s">
        <v>381</v>
      </c>
      <c r="F53" s="57">
        <v>98.4</v>
      </c>
      <c r="G53" s="57">
        <v>35.4</v>
      </c>
      <c r="H53" s="57">
        <v>72.4</v>
      </c>
      <c r="I53" s="58">
        <v>0</v>
      </c>
      <c r="J53" s="60">
        <v>7</v>
      </c>
      <c r="K53" s="57">
        <v>1.9</v>
      </c>
      <c r="L53" s="60">
        <v>1</v>
      </c>
      <c r="M53" s="57">
        <v>127.1</v>
      </c>
      <c r="N53" s="57">
        <v>94.3</v>
      </c>
      <c r="O53" s="61">
        <v>70</v>
      </c>
      <c r="P53" s="57">
        <v>148.9</v>
      </c>
      <c r="Q53" s="60">
        <v>58</v>
      </c>
      <c r="R53" s="57">
        <v>37</v>
      </c>
    </row>
    <row r="54" spans="1:18" ht="21" customHeight="1" hidden="1">
      <c r="A54" s="50" t="s">
        <v>225</v>
      </c>
      <c r="B54" s="57">
        <v>8.1</v>
      </c>
      <c r="C54" s="57">
        <v>-8.3</v>
      </c>
      <c r="D54" s="57">
        <v>0.4</v>
      </c>
      <c r="E54" s="59" t="s">
        <v>273</v>
      </c>
      <c r="F54" s="57">
        <v>98.4</v>
      </c>
      <c r="G54" s="57">
        <v>33.8</v>
      </c>
      <c r="H54" s="57">
        <v>68.9</v>
      </c>
      <c r="I54" s="58">
        <v>1</v>
      </c>
      <c r="J54" s="60">
        <v>7</v>
      </c>
      <c r="K54" s="57">
        <v>1.9</v>
      </c>
      <c r="L54" s="60">
        <v>1</v>
      </c>
      <c r="M54" s="57">
        <v>115.3</v>
      </c>
      <c r="N54" s="57">
        <v>87.6</v>
      </c>
      <c r="O54" s="61">
        <v>79</v>
      </c>
      <c r="P54" s="57">
        <v>104.1</v>
      </c>
      <c r="Q54" s="60">
        <v>17</v>
      </c>
      <c r="R54" s="57">
        <v>38</v>
      </c>
    </row>
    <row r="55" spans="1:18" ht="21" customHeight="1" hidden="1">
      <c r="A55" s="50" t="s">
        <v>226</v>
      </c>
      <c r="B55" s="57">
        <v>14.7</v>
      </c>
      <c r="C55" s="57">
        <v>-5.8</v>
      </c>
      <c r="D55" s="57">
        <v>3.6</v>
      </c>
      <c r="E55" s="59" t="s">
        <v>398</v>
      </c>
      <c r="F55" s="57">
        <v>98.4</v>
      </c>
      <c r="G55" s="57">
        <v>26.3</v>
      </c>
      <c r="H55" s="57">
        <v>68.6</v>
      </c>
      <c r="I55" s="58">
        <v>5</v>
      </c>
      <c r="J55" s="60">
        <v>7</v>
      </c>
      <c r="K55" s="57">
        <v>2.1</v>
      </c>
      <c r="L55" s="60">
        <v>3</v>
      </c>
      <c r="M55" s="57">
        <v>147.2</v>
      </c>
      <c r="N55" s="57">
        <v>93.5</v>
      </c>
      <c r="O55" s="61">
        <v>86</v>
      </c>
      <c r="P55" s="57">
        <v>77.5</v>
      </c>
      <c r="Q55" s="60">
        <v>22</v>
      </c>
      <c r="R55" s="57">
        <v>12</v>
      </c>
    </row>
    <row r="56" spans="1:18" ht="21" customHeight="1" hidden="1">
      <c r="A56" s="50" t="s">
        <v>227</v>
      </c>
      <c r="B56" s="57">
        <v>23.9</v>
      </c>
      <c r="C56" s="57">
        <v>-0.2</v>
      </c>
      <c r="D56" s="57">
        <v>9.8</v>
      </c>
      <c r="E56" s="59" t="s">
        <v>416</v>
      </c>
      <c r="F56" s="57">
        <v>98.2</v>
      </c>
      <c r="G56" s="57">
        <v>19.7</v>
      </c>
      <c r="H56" s="57">
        <v>65.7</v>
      </c>
      <c r="I56" s="58">
        <v>13</v>
      </c>
      <c r="J56" s="60">
        <v>10</v>
      </c>
      <c r="K56" s="57">
        <v>2.2</v>
      </c>
      <c r="L56" s="60">
        <v>2</v>
      </c>
      <c r="M56" s="57">
        <v>171.5</v>
      </c>
      <c r="N56" s="57">
        <v>103</v>
      </c>
      <c r="O56" s="61">
        <v>41</v>
      </c>
      <c r="P56" s="57">
        <v>24.5</v>
      </c>
      <c r="Q56" s="60">
        <v>21</v>
      </c>
      <c r="R56" s="54" t="s">
        <v>236</v>
      </c>
    </row>
    <row r="57" spans="1:18" ht="21" customHeight="1" hidden="1">
      <c r="A57" s="50" t="s">
        <v>228</v>
      </c>
      <c r="B57" s="57">
        <v>26.6</v>
      </c>
      <c r="C57" s="57">
        <v>4.3</v>
      </c>
      <c r="D57" s="57">
        <v>12.2</v>
      </c>
      <c r="E57" s="59" t="s">
        <v>383</v>
      </c>
      <c r="F57" s="57">
        <v>98.1</v>
      </c>
      <c r="G57" s="57">
        <v>20.1</v>
      </c>
      <c r="H57" s="57">
        <v>76.9</v>
      </c>
      <c r="I57" s="58">
        <v>4</v>
      </c>
      <c r="J57" s="60">
        <v>7</v>
      </c>
      <c r="K57" s="57">
        <v>1.8</v>
      </c>
      <c r="L57" s="54">
        <v>2</v>
      </c>
      <c r="M57" s="57">
        <v>130.7</v>
      </c>
      <c r="N57" s="57">
        <v>85.4</v>
      </c>
      <c r="O57" s="61">
        <v>89</v>
      </c>
      <c r="P57" s="57">
        <v>60.3</v>
      </c>
      <c r="Q57" s="60">
        <v>29</v>
      </c>
      <c r="R57" s="54" t="s">
        <v>236</v>
      </c>
    </row>
    <row r="58" spans="1:18" ht="21" customHeight="1" hidden="1">
      <c r="A58" s="50" t="s">
        <v>229</v>
      </c>
      <c r="B58" s="57">
        <v>32.6</v>
      </c>
      <c r="C58" s="57">
        <v>10.3</v>
      </c>
      <c r="D58" s="57">
        <v>17.8</v>
      </c>
      <c r="E58" s="59" t="s">
        <v>381</v>
      </c>
      <c r="F58" s="57">
        <v>97.8</v>
      </c>
      <c r="G58" s="57">
        <v>35.6</v>
      </c>
      <c r="H58" s="57">
        <v>84.4</v>
      </c>
      <c r="I58" s="58">
        <v>0</v>
      </c>
      <c r="J58" s="60">
        <v>5</v>
      </c>
      <c r="K58" s="57">
        <v>1.2</v>
      </c>
      <c r="L58" s="60">
        <v>0</v>
      </c>
      <c r="M58" s="57">
        <v>83.9</v>
      </c>
      <c r="N58" s="57">
        <v>83.3</v>
      </c>
      <c r="O58" s="61">
        <v>89</v>
      </c>
      <c r="P58" s="57">
        <v>53.3</v>
      </c>
      <c r="Q58" s="60">
        <v>54</v>
      </c>
      <c r="R58" s="54" t="s">
        <v>236</v>
      </c>
    </row>
    <row r="59" spans="1:18" ht="21" customHeight="1" hidden="1">
      <c r="A59" s="50" t="s">
        <v>230</v>
      </c>
      <c r="B59" s="57">
        <v>33.1</v>
      </c>
      <c r="C59" s="57">
        <v>13.5</v>
      </c>
      <c r="D59" s="57">
        <v>19.6</v>
      </c>
      <c r="E59" s="59" t="s">
        <v>417</v>
      </c>
      <c r="F59" s="57">
        <v>97.4</v>
      </c>
      <c r="G59" s="57">
        <v>42.2</v>
      </c>
      <c r="H59" s="57">
        <v>87.9</v>
      </c>
      <c r="I59" s="54">
        <v>0</v>
      </c>
      <c r="J59" s="60">
        <v>4</v>
      </c>
      <c r="K59" s="57">
        <v>1</v>
      </c>
      <c r="L59" s="54">
        <v>0</v>
      </c>
      <c r="M59" s="57">
        <v>90.8</v>
      </c>
      <c r="N59" s="57">
        <v>83.9</v>
      </c>
      <c r="O59" s="61">
        <v>249</v>
      </c>
      <c r="P59" s="57">
        <v>140.1</v>
      </c>
      <c r="Q59" s="60">
        <v>68</v>
      </c>
      <c r="R59" s="54" t="s">
        <v>236</v>
      </c>
    </row>
    <row r="60" spans="1:18" ht="21" customHeight="1" hidden="1">
      <c r="A60" s="50" t="s">
        <v>231</v>
      </c>
      <c r="B60" s="57">
        <v>35.7</v>
      </c>
      <c r="C60" s="57">
        <v>16.5</v>
      </c>
      <c r="D60" s="57">
        <v>24.1</v>
      </c>
      <c r="E60" s="59" t="s">
        <v>397</v>
      </c>
      <c r="F60" s="57">
        <v>97</v>
      </c>
      <c r="G60" s="57">
        <v>40.1</v>
      </c>
      <c r="H60" s="57">
        <v>85.1</v>
      </c>
      <c r="I60" s="58">
        <v>0</v>
      </c>
      <c r="J60" s="60">
        <v>4</v>
      </c>
      <c r="K60" s="57">
        <v>1.2</v>
      </c>
      <c r="L60" s="54">
        <v>0</v>
      </c>
      <c r="M60" s="57">
        <v>159.7</v>
      </c>
      <c r="N60" s="57">
        <v>120.6</v>
      </c>
      <c r="O60" s="61">
        <v>233</v>
      </c>
      <c r="P60" s="57">
        <v>81.1</v>
      </c>
      <c r="Q60" s="60">
        <v>66</v>
      </c>
      <c r="R60" s="54" t="s">
        <v>236</v>
      </c>
    </row>
    <row r="61" spans="1:18" ht="21" customHeight="1" hidden="1">
      <c r="A61" s="50" t="s">
        <v>232</v>
      </c>
      <c r="B61" s="57">
        <v>30.2</v>
      </c>
      <c r="C61" s="57">
        <v>9.2</v>
      </c>
      <c r="D61" s="57">
        <v>19.8</v>
      </c>
      <c r="E61" s="59" t="s">
        <v>418</v>
      </c>
      <c r="F61" s="57">
        <v>96.9</v>
      </c>
      <c r="G61" s="57">
        <v>42.6</v>
      </c>
      <c r="H61" s="57">
        <v>83.8</v>
      </c>
      <c r="I61" s="58">
        <v>0</v>
      </c>
      <c r="J61" s="60">
        <v>4</v>
      </c>
      <c r="K61" s="57">
        <v>1.2</v>
      </c>
      <c r="L61" s="54">
        <v>0</v>
      </c>
      <c r="M61" s="57">
        <v>110.5</v>
      </c>
      <c r="N61" s="57">
        <v>110.8</v>
      </c>
      <c r="O61" s="61">
        <v>206</v>
      </c>
      <c r="P61" s="57">
        <v>73</v>
      </c>
      <c r="Q61" s="60">
        <v>84</v>
      </c>
      <c r="R61" s="54" t="s">
        <v>236</v>
      </c>
    </row>
    <row r="62" spans="1:18" ht="21" customHeight="1" hidden="1">
      <c r="A62" s="50" t="s">
        <v>233</v>
      </c>
      <c r="B62" s="57">
        <v>25.3</v>
      </c>
      <c r="C62" s="57">
        <v>4.5</v>
      </c>
      <c r="D62" s="57">
        <v>14.9</v>
      </c>
      <c r="E62" s="59" t="s">
        <v>356</v>
      </c>
      <c r="F62" s="57">
        <v>97.2</v>
      </c>
      <c r="G62" s="57">
        <v>32.9</v>
      </c>
      <c r="H62" s="57">
        <v>84.2</v>
      </c>
      <c r="I62" s="58">
        <v>1</v>
      </c>
      <c r="J62" s="60">
        <v>4</v>
      </c>
      <c r="K62" s="57">
        <v>1.5</v>
      </c>
      <c r="L62" s="54">
        <v>0</v>
      </c>
      <c r="M62" s="57">
        <v>104.1</v>
      </c>
      <c r="N62" s="57">
        <v>75.9</v>
      </c>
      <c r="O62" s="61">
        <v>204</v>
      </c>
      <c r="P62" s="57">
        <v>121.7</v>
      </c>
      <c r="Q62" s="60">
        <v>103</v>
      </c>
      <c r="R62" s="54" t="s">
        <v>236</v>
      </c>
    </row>
    <row r="63" spans="1:18" ht="21" customHeight="1" hidden="1">
      <c r="A63" s="50" t="s">
        <v>234</v>
      </c>
      <c r="B63" s="57">
        <v>20.3</v>
      </c>
      <c r="C63" s="57">
        <v>-0.9</v>
      </c>
      <c r="D63" s="57">
        <v>8.2</v>
      </c>
      <c r="E63" s="59" t="s">
        <v>398</v>
      </c>
      <c r="F63" s="57">
        <v>97.5</v>
      </c>
      <c r="G63" s="57">
        <v>31.7</v>
      </c>
      <c r="H63" s="57">
        <v>74.5</v>
      </c>
      <c r="I63" s="58">
        <v>2</v>
      </c>
      <c r="J63" s="60">
        <v>8</v>
      </c>
      <c r="K63" s="57">
        <v>1.9</v>
      </c>
      <c r="L63" s="54">
        <v>3</v>
      </c>
      <c r="M63" s="57">
        <v>159.2</v>
      </c>
      <c r="N63" s="57">
        <v>121.8</v>
      </c>
      <c r="O63" s="61">
        <v>93</v>
      </c>
      <c r="P63" s="57">
        <v>86.8</v>
      </c>
      <c r="Q63" s="60">
        <v>45</v>
      </c>
      <c r="R63" s="54" t="s">
        <v>236</v>
      </c>
    </row>
    <row r="64" spans="1:18" ht="21" customHeight="1" hidden="1">
      <c r="A64" s="50" t="s">
        <v>235</v>
      </c>
      <c r="B64" s="57">
        <v>10</v>
      </c>
      <c r="C64" s="57">
        <v>-5.5</v>
      </c>
      <c r="D64" s="57">
        <v>1.3</v>
      </c>
      <c r="E64" s="59" t="s">
        <v>419</v>
      </c>
      <c r="F64" s="57">
        <v>97.8</v>
      </c>
      <c r="G64" s="57">
        <v>31.7</v>
      </c>
      <c r="H64" s="57">
        <v>69.7</v>
      </c>
      <c r="I64" s="58">
        <v>2</v>
      </c>
      <c r="J64" s="60">
        <v>10</v>
      </c>
      <c r="K64" s="57">
        <v>2.2</v>
      </c>
      <c r="L64" s="60">
        <v>6</v>
      </c>
      <c r="M64" s="57">
        <v>149.7</v>
      </c>
      <c r="N64" s="57">
        <v>120.5</v>
      </c>
      <c r="O64" s="61">
        <v>81</v>
      </c>
      <c r="P64" s="57">
        <v>155.2</v>
      </c>
      <c r="Q64" s="60">
        <v>36</v>
      </c>
      <c r="R64" s="145">
        <v>63</v>
      </c>
    </row>
    <row r="65" spans="1:18" ht="21" customHeight="1">
      <c r="A65" s="50"/>
      <c r="B65" s="57"/>
      <c r="C65" s="57"/>
      <c r="D65" s="57"/>
      <c r="E65" s="59"/>
      <c r="F65" s="57"/>
      <c r="G65" s="57"/>
      <c r="H65" s="57"/>
      <c r="I65" s="58"/>
      <c r="J65" s="60"/>
      <c r="K65" s="57"/>
      <c r="L65" s="60"/>
      <c r="M65" s="57"/>
      <c r="N65" s="57"/>
      <c r="O65" s="61"/>
      <c r="P65" s="57"/>
      <c r="Q65" s="60"/>
      <c r="R65" s="145"/>
    </row>
    <row r="66" spans="1:18" ht="21" customHeight="1">
      <c r="A66" s="50" t="s">
        <v>426</v>
      </c>
      <c r="B66" s="57">
        <v>33.3</v>
      </c>
      <c r="C66" s="57">
        <v>-9.6</v>
      </c>
      <c r="D66" s="57">
        <v>11</v>
      </c>
      <c r="E66" s="59">
        <v>-0.1</v>
      </c>
      <c r="F66" s="57">
        <v>97.8</v>
      </c>
      <c r="G66" s="57">
        <v>19.9</v>
      </c>
      <c r="H66" s="57">
        <v>76.9</v>
      </c>
      <c r="I66" s="58">
        <v>33</v>
      </c>
      <c r="J66" s="60">
        <v>10</v>
      </c>
      <c r="K66" s="57">
        <v>1.7</v>
      </c>
      <c r="L66" s="60">
        <v>18</v>
      </c>
      <c r="M66" s="57">
        <v>1431.8</v>
      </c>
      <c r="N66" s="57">
        <v>90.4</v>
      </c>
      <c r="O66" s="61">
        <v>2084</v>
      </c>
      <c r="P66" s="57">
        <v>116.2</v>
      </c>
      <c r="Q66" s="60">
        <v>178</v>
      </c>
      <c r="R66" s="145">
        <v>33</v>
      </c>
    </row>
    <row r="67" spans="1:18" ht="21" customHeight="1">
      <c r="A67" s="50" t="s">
        <v>224</v>
      </c>
      <c r="B67" s="57">
        <v>9.6</v>
      </c>
      <c r="C67" s="57">
        <v>-6.3</v>
      </c>
      <c r="D67" s="57">
        <v>0.2</v>
      </c>
      <c r="E67" s="59">
        <v>-0.4</v>
      </c>
      <c r="F67" s="57">
        <v>97.8</v>
      </c>
      <c r="G67" s="57">
        <v>32.7</v>
      </c>
      <c r="H67" s="57">
        <v>62.6</v>
      </c>
      <c r="I67" s="58">
        <v>2</v>
      </c>
      <c r="J67" s="60">
        <v>8</v>
      </c>
      <c r="K67" s="57">
        <v>2</v>
      </c>
      <c r="L67" s="60">
        <v>4</v>
      </c>
      <c r="M67" s="57">
        <v>153.9</v>
      </c>
      <c r="N67" s="57">
        <v>114.2</v>
      </c>
      <c r="O67" s="61">
        <v>7</v>
      </c>
      <c r="P67" s="57">
        <v>14.9</v>
      </c>
      <c r="Q67" s="60">
        <v>4</v>
      </c>
      <c r="R67" s="145">
        <v>12</v>
      </c>
    </row>
    <row r="68" spans="1:18" ht="21" customHeight="1">
      <c r="A68" s="50" t="s">
        <v>225</v>
      </c>
      <c r="B68" s="57">
        <v>13.2</v>
      </c>
      <c r="C68" s="57">
        <v>-9.6</v>
      </c>
      <c r="D68" s="57">
        <v>1.2</v>
      </c>
      <c r="E68" s="59">
        <v>0.5</v>
      </c>
      <c r="F68" s="57">
        <v>97.8</v>
      </c>
      <c r="G68" s="57">
        <v>33.9</v>
      </c>
      <c r="H68" s="57">
        <v>72</v>
      </c>
      <c r="I68" s="58">
        <v>1</v>
      </c>
      <c r="J68" s="60">
        <v>8</v>
      </c>
      <c r="K68" s="57">
        <v>1.8</v>
      </c>
      <c r="L68" s="60">
        <v>1</v>
      </c>
      <c r="M68" s="57">
        <v>88.9</v>
      </c>
      <c r="N68" s="57">
        <v>67.6</v>
      </c>
      <c r="O68" s="61">
        <v>87</v>
      </c>
      <c r="P68" s="57">
        <v>114.6</v>
      </c>
      <c r="Q68" s="60">
        <v>39</v>
      </c>
      <c r="R68" s="145">
        <v>33</v>
      </c>
    </row>
    <row r="69" spans="1:18" ht="21" customHeight="1">
      <c r="A69" s="50" t="s">
        <v>226</v>
      </c>
      <c r="B69" s="57">
        <v>15.7</v>
      </c>
      <c r="C69" s="57">
        <v>-3.6</v>
      </c>
      <c r="D69" s="57">
        <v>4.4</v>
      </c>
      <c r="E69" s="59" t="s">
        <v>452</v>
      </c>
      <c r="F69" s="57">
        <v>97.7</v>
      </c>
      <c r="G69" s="57">
        <v>19.9</v>
      </c>
      <c r="H69" s="57">
        <v>63.5</v>
      </c>
      <c r="I69" s="58">
        <v>8</v>
      </c>
      <c r="J69" s="60">
        <v>10</v>
      </c>
      <c r="K69" s="57">
        <v>2.4</v>
      </c>
      <c r="L69" s="60">
        <v>5</v>
      </c>
      <c r="M69" s="57">
        <v>184</v>
      </c>
      <c r="N69" s="57">
        <v>116.8</v>
      </c>
      <c r="O69" s="61">
        <v>125</v>
      </c>
      <c r="P69" s="57">
        <v>112.6</v>
      </c>
      <c r="Q69" s="60">
        <v>42</v>
      </c>
      <c r="R69" s="145">
        <v>5</v>
      </c>
    </row>
    <row r="70" spans="1:18" ht="21" customHeight="1">
      <c r="A70" s="50" t="s">
        <v>227</v>
      </c>
      <c r="B70" s="57">
        <v>21</v>
      </c>
      <c r="C70" s="57">
        <v>-1</v>
      </c>
      <c r="D70" s="57">
        <v>7.3</v>
      </c>
      <c r="E70" s="59">
        <v>-1.9</v>
      </c>
      <c r="F70" s="57">
        <v>97.6</v>
      </c>
      <c r="G70" s="57">
        <v>22</v>
      </c>
      <c r="H70" s="57">
        <v>74.5</v>
      </c>
      <c r="I70" s="58">
        <v>8</v>
      </c>
      <c r="J70" s="60">
        <v>7</v>
      </c>
      <c r="K70" s="57">
        <v>1.8</v>
      </c>
      <c r="L70" s="60">
        <v>2</v>
      </c>
      <c r="M70" s="57">
        <v>115.7</v>
      </c>
      <c r="N70" s="57">
        <v>69.5</v>
      </c>
      <c r="O70" s="61">
        <v>195</v>
      </c>
      <c r="P70" s="57">
        <v>116.7</v>
      </c>
      <c r="Q70" s="60">
        <v>73</v>
      </c>
      <c r="R70" s="54" t="s">
        <v>236</v>
      </c>
    </row>
    <row r="71" spans="1:18" ht="21" customHeight="1">
      <c r="A71" s="50" t="s">
        <v>228</v>
      </c>
      <c r="B71" s="57">
        <v>24.7</v>
      </c>
      <c r="C71" s="57">
        <v>1</v>
      </c>
      <c r="D71" s="57">
        <v>13.8</v>
      </c>
      <c r="E71" s="59">
        <v>-0.1</v>
      </c>
      <c r="F71" s="57">
        <v>97.5</v>
      </c>
      <c r="G71" s="57">
        <v>21.9</v>
      </c>
      <c r="H71" s="57">
        <v>75.8</v>
      </c>
      <c r="I71" s="58">
        <v>6</v>
      </c>
      <c r="J71" s="60">
        <v>7</v>
      </c>
      <c r="K71" s="57">
        <v>1.8</v>
      </c>
      <c r="L71" s="60">
        <v>1</v>
      </c>
      <c r="M71" s="57">
        <v>124.2</v>
      </c>
      <c r="N71" s="57">
        <v>81.1</v>
      </c>
      <c r="O71" s="61">
        <v>177</v>
      </c>
      <c r="P71" s="57">
        <v>119.9</v>
      </c>
      <c r="Q71" s="60">
        <v>107</v>
      </c>
      <c r="R71" s="54" t="s">
        <v>236</v>
      </c>
    </row>
    <row r="72" spans="1:18" ht="21" customHeight="1">
      <c r="A72" s="50" t="s">
        <v>229</v>
      </c>
      <c r="B72" s="57">
        <v>31.5</v>
      </c>
      <c r="C72" s="57">
        <v>8.2</v>
      </c>
      <c r="D72" s="57">
        <v>16.5</v>
      </c>
      <c r="E72" s="59">
        <v>-0.6</v>
      </c>
      <c r="F72" s="57">
        <v>97.1</v>
      </c>
      <c r="G72" s="57">
        <v>26.3</v>
      </c>
      <c r="H72" s="57">
        <v>83.7</v>
      </c>
      <c r="I72" s="58">
        <v>1</v>
      </c>
      <c r="J72" s="60">
        <v>5</v>
      </c>
      <c r="K72" s="57">
        <v>1.4</v>
      </c>
      <c r="L72" s="60">
        <v>0</v>
      </c>
      <c r="M72" s="57">
        <v>83.2</v>
      </c>
      <c r="N72" s="57">
        <v>82.6</v>
      </c>
      <c r="O72" s="61">
        <v>153</v>
      </c>
      <c r="P72" s="57">
        <v>91.6</v>
      </c>
      <c r="Q72" s="60">
        <v>63</v>
      </c>
      <c r="R72" s="54" t="s">
        <v>236</v>
      </c>
    </row>
    <row r="73" spans="1:18" ht="21" customHeight="1">
      <c r="A73" s="50" t="s">
        <v>230</v>
      </c>
      <c r="B73" s="57">
        <v>33.3</v>
      </c>
      <c r="C73" s="57">
        <v>14.3</v>
      </c>
      <c r="D73" s="57">
        <v>19.4</v>
      </c>
      <c r="E73" s="59">
        <v>-1.4</v>
      </c>
      <c r="F73" s="57">
        <v>96.5</v>
      </c>
      <c r="G73" s="57">
        <v>43.3</v>
      </c>
      <c r="H73" s="57">
        <v>88.9</v>
      </c>
      <c r="I73" s="58">
        <v>0</v>
      </c>
      <c r="J73" s="60">
        <v>4</v>
      </c>
      <c r="K73" s="57">
        <v>1</v>
      </c>
      <c r="L73" s="60">
        <v>0</v>
      </c>
      <c r="M73" s="57">
        <v>37.5</v>
      </c>
      <c r="N73" s="57">
        <v>34.7</v>
      </c>
      <c r="O73" s="61">
        <v>179</v>
      </c>
      <c r="P73" s="57">
        <v>100.7</v>
      </c>
      <c r="Q73" s="60">
        <v>63</v>
      </c>
      <c r="R73" s="54" t="s">
        <v>236</v>
      </c>
    </row>
    <row r="74" spans="1:18" ht="21" customHeight="1">
      <c r="A74" s="50" t="s">
        <v>231</v>
      </c>
      <c r="B74" s="57">
        <v>32.3</v>
      </c>
      <c r="C74" s="57">
        <v>16</v>
      </c>
      <c r="D74" s="57">
        <v>23.4</v>
      </c>
      <c r="E74" s="59">
        <v>0.5</v>
      </c>
      <c r="F74" s="57">
        <v>96.7</v>
      </c>
      <c r="G74" s="57">
        <v>46.4</v>
      </c>
      <c r="H74" s="57">
        <v>84.7</v>
      </c>
      <c r="I74" s="58">
        <v>0</v>
      </c>
      <c r="J74" s="60">
        <v>4</v>
      </c>
      <c r="K74" s="57">
        <v>1.3</v>
      </c>
      <c r="L74" s="60">
        <v>0</v>
      </c>
      <c r="M74" s="57">
        <v>164.8</v>
      </c>
      <c r="N74" s="57">
        <v>124.5</v>
      </c>
      <c r="O74" s="61">
        <v>49</v>
      </c>
      <c r="P74" s="57">
        <v>17.1</v>
      </c>
      <c r="Q74" s="60">
        <v>15</v>
      </c>
      <c r="R74" s="54" t="s">
        <v>236</v>
      </c>
    </row>
    <row r="75" spans="1:18" ht="21" customHeight="1">
      <c r="A75" s="50" t="s">
        <v>232</v>
      </c>
      <c r="B75" s="57">
        <v>31</v>
      </c>
      <c r="C75" s="57">
        <v>10.3</v>
      </c>
      <c r="D75" s="57">
        <v>19.2</v>
      </c>
      <c r="E75" s="59">
        <v>0.2</v>
      </c>
      <c r="F75" s="57">
        <v>96.9</v>
      </c>
      <c r="G75" s="57">
        <v>38.7</v>
      </c>
      <c r="H75" s="57">
        <v>84.2</v>
      </c>
      <c r="I75" s="58">
        <v>0</v>
      </c>
      <c r="J75" s="60">
        <v>4</v>
      </c>
      <c r="K75" s="57">
        <v>1.4</v>
      </c>
      <c r="L75" s="60">
        <v>0</v>
      </c>
      <c r="M75" s="57">
        <v>131.5</v>
      </c>
      <c r="N75" s="57">
        <v>131.9</v>
      </c>
      <c r="O75" s="61">
        <v>317</v>
      </c>
      <c r="P75" s="57">
        <v>112.4</v>
      </c>
      <c r="Q75" s="60">
        <v>134</v>
      </c>
      <c r="R75" s="54" t="s">
        <v>236</v>
      </c>
    </row>
    <row r="76" spans="1:18" ht="21" customHeight="1">
      <c r="A76" s="50" t="s">
        <v>233</v>
      </c>
      <c r="B76" s="57">
        <v>23.8</v>
      </c>
      <c r="C76" s="57">
        <v>4.9</v>
      </c>
      <c r="D76" s="57">
        <v>14</v>
      </c>
      <c r="E76" s="59">
        <v>0.6</v>
      </c>
      <c r="F76" s="57">
        <v>97.2</v>
      </c>
      <c r="G76" s="57">
        <v>28.7</v>
      </c>
      <c r="H76" s="57">
        <v>83</v>
      </c>
      <c r="I76" s="58">
        <v>3</v>
      </c>
      <c r="J76" s="60">
        <v>7</v>
      </c>
      <c r="K76" s="57">
        <v>1.7</v>
      </c>
      <c r="L76" s="60">
        <v>1</v>
      </c>
      <c r="M76" s="57">
        <v>122.3</v>
      </c>
      <c r="N76" s="57">
        <v>89.2</v>
      </c>
      <c r="O76" s="61">
        <v>364</v>
      </c>
      <c r="P76" s="57">
        <v>217.2</v>
      </c>
      <c r="Q76" s="60">
        <v>126</v>
      </c>
      <c r="R76" s="54" t="s">
        <v>236</v>
      </c>
    </row>
    <row r="77" spans="1:18" ht="21" customHeight="1">
      <c r="A77" s="50" t="s">
        <v>234</v>
      </c>
      <c r="B77" s="57">
        <v>21.4</v>
      </c>
      <c r="C77" s="57">
        <v>-1.3</v>
      </c>
      <c r="D77" s="57">
        <v>9</v>
      </c>
      <c r="E77" s="59" t="s">
        <v>452</v>
      </c>
      <c r="F77" s="57">
        <v>97.4</v>
      </c>
      <c r="G77" s="57">
        <v>28.1</v>
      </c>
      <c r="H77" s="57">
        <v>77.7</v>
      </c>
      <c r="I77" s="58">
        <v>2</v>
      </c>
      <c r="J77" s="60">
        <v>8</v>
      </c>
      <c r="K77" s="57">
        <v>1.9</v>
      </c>
      <c r="L77" s="60">
        <v>3</v>
      </c>
      <c r="M77" s="57">
        <v>128</v>
      </c>
      <c r="N77" s="57">
        <v>97.9</v>
      </c>
      <c r="O77" s="61">
        <v>232</v>
      </c>
      <c r="P77" s="57">
        <v>216.6</v>
      </c>
      <c r="Q77" s="60">
        <v>72</v>
      </c>
      <c r="R77" s="54" t="s">
        <v>236</v>
      </c>
    </row>
    <row r="78" spans="1:18" ht="21" customHeight="1">
      <c r="A78" s="50" t="s">
        <v>235</v>
      </c>
      <c r="B78" s="57">
        <v>13.2</v>
      </c>
      <c r="C78" s="57">
        <v>-2.7</v>
      </c>
      <c r="D78" s="57">
        <v>4.1</v>
      </c>
      <c r="E78" s="59">
        <v>0.5</v>
      </c>
      <c r="F78" s="57">
        <v>97.5</v>
      </c>
      <c r="G78" s="57">
        <v>33.8</v>
      </c>
      <c r="H78" s="57">
        <v>72.6</v>
      </c>
      <c r="I78" s="58">
        <v>2</v>
      </c>
      <c r="J78" s="60">
        <v>8</v>
      </c>
      <c r="K78" s="57">
        <v>1.8</v>
      </c>
      <c r="L78" s="60">
        <v>1</v>
      </c>
      <c r="M78" s="57">
        <v>97.8</v>
      </c>
      <c r="N78" s="57">
        <v>78.7</v>
      </c>
      <c r="O78" s="61">
        <v>199</v>
      </c>
      <c r="P78" s="57">
        <v>381.2</v>
      </c>
      <c r="Q78" s="60">
        <v>178</v>
      </c>
      <c r="R78" s="54" t="s">
        <v>236</v>
      </c>
    </row>
    <row r="79" spans="1:18" ht="21" customHeight="1">
      <c r="A79" s="50"/>
      <c r="B79" s="57"/>
      <c r="C79" s="57"/>
      <c r="D79" s="57"/>
      <c r="E79" s="59"/>
      <c r="F79" s="57"/>
      <c r="G79" s="57"/>
      <c r="H79" s="57"/>
      <c r="I79" s="58"/>
      <c r="J79" s="60"/>
      <c r="K79" s="57"/>
      <c r="L79" s="60"/>
      <c r="M79" s="57"/>
      <c r="N79" s="57"/>
      <c r="O79" s="61"/>
      <c r="P79" s="57"/>
      <c r="Q79" s="60"/>
      <c r="R79" s="54"/>
    </row>
    <row r="80" spans="1:18" ht="21" customHeight="1">
      <c r="A80" s="50" t="s">
        <v>458</v>
      </c>
      <c r="B80" s="57">
        <v>34.1</v>
      </c>
      <c r="C80" s="57">
        <v>-4.7</v>
      </c>
      <c r="D80" s="57">
        <v>11.8</v>
      </c>
      <c r="E80" s="59">
        <v>0.7</v>
      </c>
      <c r="F80" s="57">
        <v>98</v>
      </c>
      <c r="G80" s="57">
        <v>23.2</v>
      </c>
      <c r="H80" s="57">
        <f>AVERAGE(H81:H92)</f>
        <v>74.8</v>
      </c>
      <c r="I80" s="58">
        <f>SUM(I81:I92)</f>
        <v>47</v>
      </c>
      <c r="J80" s="60">
        <v>9</v>
      </c>
      <c r="K80" s="57">
        <v>1.6</v>
      </c>
      <c r="L80" s="60">
        <v>9</v>
      </c>
      <c r="M80" s="57">
        <v>1683.7</v>
      </c>
      <c r="N80" s="57">
        <v>106.3</v>
      </c>
      <c r="O80" s="61">
        <v>1597</v>
      </c>
      <c r="P80" s="57">
        <v>89.1</v>
      </c>
      <c r="Q80" s="60">
        <v>127</v>
      </c>
      <c r="R80" s="54">
        <v>9</v>
      </c>
    </row>
    <row r="81" spans="1:18" ht="21" customHeight="1">
      <c r="A81" s="50" t="s">
        <v>224</v>
      </c>
      <c r="B81" s="57">
        <v>12.4</v>
      </c>
      <c r="C81" s="57">
        <v>-2.7</v>
      </c>
      <c r="D81" s="57">
        <v>2.8</v>
      </c>
      <c r="E81" s="59">
        <v>2.2</v>
      </c>
      <c r="F81" s="57">
        <v>98</v>
      </c>
      <c r="G81" s="57">
        <v>34.4</v>
      </c>
      <c r="H81" s="57">
        <v>68.4</v>
      </c>
      <c r="I81" s="58">
        <v>1</v>
      </c>
      <c r="J81" s="60">
        <v>9</v>
      </c>
      <c r="K81" s="57">
        <v>1.8</v>
      </c>
      <c r="L81" s="60">
        <v>2</v>
      </c>
      <c r="M81" s="57">
        <v>131</v>
      </c>
      <c r="N81" s="57">
        <v>97.2</v>
      </c>
      <c r="O81" s="61">
        <v>142</v>
      </c>
      <c r="P81" s="57">
        <v>302.1</v>
      </c>
      <c r="Q81" s="60">
        <v>103</v>
      </c>
      <c r="R81" s="54" t="s">
        <v>434</v>
      </c>
    </row>
    <row r="82" spans="1:18" ht="21" customHeight="1">
      <c r="A82" s="50" t="s">
        <v>225</v>
      </c>
      <c r="B82" s="57">
        <v>14.4</v>
      </c>
      <c r="C82" s="57">
        <v>-4.7</v>
      </c>
      <c r="D82" s="57">
        <v>3.2</v>
      </c>
      <c r="E82" s="59">
        <v>2.5</v>
      </c>
      <c r="F82" s="57">
        <v>98</v>
      </c>
      <c r="G82" s="57">
        <v>24.3</v>
      </c>
      <c r="H82" s="57">
        <v>65.7</v>
      </c>
      <c r="I82" s="58">
        <v>6</v>
      </c>
      <c r="J82" s="60">
        <v>8</v>
      </c>
      <c r="K82" s="57">
        <v>2.1</v>
      </c>
      <c r="L82" s="60">
        <v>1</v>
      </c>
      <c r="M82" s="57">
        <v>152.1</v>
      </c>
      <c r="N82" s="57">
        <v>115.6</v>
      </c>
      <c r="O82" s="61">
        <v>64</v>
      </c>
      <c r="P82" s="57">
        <v>84.3</v>
      </c>
      <c r="Q82" s="60">
        <v>60</v>
      </c>
      <c r="R82" s="54">
        <v>6</v>
      </c>
    </row>
    <row r="83" spans="1:18" ht="21" customHeight="1">
      <c r="A83" s="50" t="s">
        <v>226</v>
      </c>
      <c r="B83" s="57">
        <v>16.8</v>
      </c>
      <c r="C83" s="57">
        <v>-3.7</v>
      </c>
      <c r="D83" s="57">
        <v>4.2</v>
      </c>
      <c r="E83" s="59">
        <v>0.8</v>
      </c>
      <c r="F83" s="57">
        <v>98</v>
      </c>
      <c r="G83" s="57">
        <v>26.8</v>
      </c>
      <c r="H83" s="57">
        <v>68.8</v>
      </c>
      <c r="I83" s="58">
        <v>7</v>
      </c>
      <c r="J83" s="60">
        <v>8</v>
      </c>
      <c r="K83" s="57">
        <v>1.9</v>
      </c>
      <c r="L83" s="60">
        <v>1</v>
      </c>
      <c r="M83" s="57">
        <v>136.4</v>
      </c>
      <c r="N83" s="57">
        <v>86.6</v>
      </c>
      <c r="O83" s="61">
        <v>64</v>
      </c>
      <c r="P83" s="57">
        <v>57.7</v>
      </c>
      <c r="Q83" s="60">
        <v>18</v>
      </c>
      <c r="R83" s="54">
        <v>9</v>
      </c>
    </row>
    <row r="84" spans="1:18" ht="21" customHeight="1">
      <c r="A84" s="50" t="s">
        <v>227</v>
      </c>
      <c r="B84" s="57">
        <v>20.7</v>
      </c>
      <c r="C84" s="57">
        <v>-1.4</v>
      </c>
      <c r="D84" s="57">
        <v>7.6</v>
      </c>
      <c r="E84" s="59">
        <v>-1.6</v>
      </c>
      <c r="F84" s="57">
        <v>97</v>
      </c>
      <c r="G84" s="57">
        <v>28</v>
      </c>
      <c r="H84" s="57">
        <v>75.6</v>
      </c>
      <c r="I84" s="58">
        <v>13</v>
      </c>
      <c r="J84" s="60">
        <v>7</v>
      </c>
      <c r="K84" s="57">
        <v>1.8</v>
      </c>
      <c r="L84" s="60">
        <v>2</v>
      </c>
      <c r="M84" s="57">
        <v>138</v>
      </c>
      <c r="N84" s="57">
        <v>82.9</v>
      </c>
      <c r="O84" s="61">
        <v>107</v>
      </c>
      <c r="P84" s="57">
        <v>64</v>
      </c>
      <c r="Q84" s="60">
        <v>30</v>
      </c>
      <c r="R84" s="54" t="s">
        <v>434</v>
      </c>
    </row>
    <row r="85" spans="1:18" ht="21" customHeight="1">
      <c r="A85" s="50" t="s">
        <v>228</v>
      </c>
      <c r="B85" s="57">
        <v>25.9</v>
      </c>
      <c r="C85" s="57">
        <v>6.9</v>
      </c>
      <c r="D85" s="57">
        <v>14.4</v>
      </c>
      <c r="E85" s="59">
        <v>0.5</v>
      </c>
      <c r="F85" s="57">
        <v>97</v>
      </c>
      <c r="G85" s="57">
        <v>23.2</v>
      </c>
      <c r="H85" s="57">
        <v>70.9</v>
      </c>
      <c r="I85" s="58">
        <v>11</v>
      </c>
      <c r="J85" s="60">
        <v>6</v>
      </c>
      <c r="K85" s="57">
        <v>1.8</v>
      </c>
      <c r="L85" s="60">
        <v>0</v>
      </c>
      <c r="M85" s="57">
        <v>141.4</v>
      </c>
      <c r="N85" s="57">
        <v>92.4</v>
      </c>
      <c r="O85" s="61">
        <v>159</v>
      </c>
      <c r="P85" s="57">
        <v>107.7</v>
      </c>
      <c r="Q85" s="60">
        <v>42</v>
      </c>
      <c r="R85" s="54" t="s">
        <v>434</v>
      </c>
    </row>
    <row r="86" spans="1:18" ht="21" customHeight="1">
      <c r="A86" s="50" t="s">
        <v>229</v>
      </c>
      <c r="B86" s="57">
        <v>30.2</v>
      </c>
      <c r="C86" s="57">
        <v>9.8</v>
      </c>
      <c r="D86" s="57">
        <v>18.7</v>
      </c>
      <c r="E86" s="59">
        <v>1.6</v>
      </c>
      <c r="F86" s="57">
        <v>97</v>
      </c>
      <c r="G86" s="57">
        <v>33.9</v>
      </c>
      <c r="H86" s="57">
        <v>80.6</v>
      </c>
      <c r="I86" s="58">
        <v>1</v>
      </c>
      <c r="J86" s="60">
        <v>5</v>
      </c>
      <c r="K86" s="57">
        <v>1.3</v>
      </c>
      <c r="L86" s="60">
        <v>0</v>
      </c>
      <c r="M86" s="57">
        <v>178.2</v>
      </c>
      <c r="N86" s="57">
        <v>177</v>
      </c>
      <c r="O86" s="61">
        <v>135</v>
      </c>
      <c r="P86" s="57">
        <v>80.8</v>
      </c>
      <c r="Q86" s="60">
        <v>69</v>
      </c>
      <c r="R86" s="54" t="s">
        <v>434</v>
      </c>
    </row>
    <row r="87" spans="1:18" ht="21" customHeight="1">
      <c r="A87" s="50" t="s">
        <v>230</v>
      </c>
      <c r="B87" s="57">
        <v>31.3</v>
      </c>
      <c r="C87" s="57">
        <v>12.7</v>
      </c>
      <c r="D87" s="57">
        <v>19</v>
      </c>
      <c r="E87" s="59">
        <v>-1.8</v>
      </c>
      <c r="F87" s="57">
        <v>95</v>
      </c>
      <c r="G87" s="57">
        <v>31.2</v>
      </c>
      <c r="H87" s="57">
        <v>84.1</v>
      </c>
      <c r="I87" s="58">
        <v>2</v>
      </c>
      <c r="J87" s="60">
        <v>5</v>
      </c>
      <c r="K87" s="57">
        <v>1</v>
      </c>
      <c r="L87" s="60">
        <v>0</v>
      </c>
      <c r="M87" s="57">
        <v>113.5</v>
      </c>
      <c r="N87" s="57">
        <v>104.9</v>
      </c>
      <c r="O87" s="61">
        <v>202</v>
      </c>
      <c r="P87" s="57">
        <v>113.7</v>
      </c>
      <c r="Q87" s="60">
        <v>51</v>
      </c>
      <c r="R87" s="54" t="s">
        <v>434</v>
      </c>
    </row>
    <row r="88" spans="1:18" ht="21" customHeight="1">
      <c r="A88" s="50" t="s">
        <v>231</v>
      </c>
      <c r="B88" s="57">
        <v>34.1</v>
      </c>
      <c r="C88" s="57">
        <v>15.4</v>
      </c>
      <c r="D88" s="57">
        <v>23.8</v>
      </c>
      <c r="E88" s="59">
        <v>0.9</v>
      </c>
      <c r="F88" s="57">
        <v>95</v>
      </c>
      <c r="G88" s="57">
        <v>32.6</v>
      </c>
      <c r="H88" s="57">
        <v>77.5</v>
      </c>
      <c r="I88" s="58">
        <v>1</v>
      </c>
      <c r="J88" s="60">
        <v>4</v>
      </c>
      <c r="K88" s="57">
        <v>1.1</v>
      </c>
      <c r="L88" s="60">
        <v>0</v>
      </c>
      <c r="M88" s="57">
        <v>161.5</v>
      </c>
      <c r="N88" s="57">
        <v>122</v>
      </c>
      <c r="O88" s="61">
        <v>114</v>
      </c>
      <c r="P88" s="57">
        <v>39.7</v>
      </c>
      <c r="Q88" s="60">
        <v>30</v>
      </c>
      <c r="R88" s="54" t="s">
        <v>434</v>
      </c>
    </row>
    <row r="89" spans="1:18" ht="21" customHeight="1">
      <c r="A89" s="50" t="s">
        <v>232</v>
      </c>
      <c r="B89" s="57">
        <v>32.6</v>
      </c>
      <c r="C89" s="57">
        <v>11.8</v>
      </c>
      <c r="D89" s="57">
        <v>21</v>
      </c>
      <c r="E89" s="59" t="s">
        <v>475</v>
      </c>
      <c r="F89" s="57">
        <v>95</v>
      </c>
      <c r="G89" s="57">
        <v>37</v>
      </c>
      <c r="H89" s="57">
        <v>84.7</v>
      </c>
      <c r="I89" s="58" t="s">
        <v>434</v>
      </c>
      <c r="J89" s="60">
        <v>9</v>
      </c>
      <c r="K89" s="57">
        <v>1.3</v>
      </c>
      <c r="L89" s="60">
        <v>1</v>
      </c>
      <c r="M89" s="57">
        <v>138</v>
      </c>
      <c r="N89" s="57">
        <v>138.4</v>
      </c>
      <c r="O89" s="61">
        <v>321</v>
      </c>
      <c r="P89" s="57">
        <v>113.8</v>
      </c>
      <c r="Q89" s="60">
        <v>127</v>
      </c>
      <c r="R89" s="54" t="s">
        <v>434</v>
      </c>
    </row>
    <row r="90" spans="1:18" ht="21" customHeight="1">
      <c r="A90" s="50" t="s">
        <v>233</v>
      </c>
      <c r="B90" s="57">
        <v>23.5</v>
      </c>
      <c r="C90" s="57">
        <v>4.3</v>
      </c>
      <c r="D90" s="57">
        <v>14.4</v>
      </c>
      <c r="E90" s="59" t="s">
        <v>476</v>
      </c>
      <c r="F90" s="57">
        <v>97</v>
      </c>
      <c r="G90" s="57">
        <v>34.2</v>
      </c>
      <c r="H90" s="57">
        <v>75.7</v>
      </c>
      <c r="I90" s="58">
        <v>2</v>
      </c>
      <c r="J90" s="60">
        <v>5</v>
      </c>
      <c r="K90" s="57">
        <v>1.6</v>
      </c>
      <c r="L90" s="60">
        <v>0</v>
      </c>
      <c r="M90" s="57">
        <v>144.9</v>
      </c>
      <c r="N90" s="57">
        <v>105.7</v>
      </c>
      <c r="O90" s="61">
        <v>108</v>
      </c>
      <c r="P90" s="57">
        <v>64.4</v>
      </c>
      <c r="Q90" s="60">
        <v>57</v>
      </c>
      <c r="R90" s="54" t="s">
        <v>434</v>
      </c>
    </row>
    <row r="91" spans="1:18" ht="21" customHeight="1">
      <c r="A91" s="50" t="s">
        <v>234</v>
      </c>
      <c r="B91" s="57">
        <v>20.5</v>
      </c>
      <c r="C91" s="57">
        <v>-1.8</v>
      </c>
      <c r="D91" s="57">
        <v>8.2</v>
      </c>
      <c r="E91" s="59">
        <v>0.2</v>
      </c>
      <c r="F91" s="57">
        <v>97</v>
      </c>
      <c r="G91" s="57">
        <v>43.6</v>
      </c>
      <c r="H91" s="57">
        <v>70.5</v>
      </c>
      <c r="I91" s="58">
        <v>1</v>
      </c>
      <c r="J91" s="60">
        <v>8</v>
      </c>
      <c r="K91" s="57">
        <v>2</v>
      </c>
      <c r="L91" s="60">
        <v>2</v>
      </c>
      <c r="M91" s="57">
        <v>145.5</v>
      </c>
      <c r="N91" s="57">
        <v>111.3</v>
      </c>
      <c r="O91" s="61">
        <v>92</v>
      </c>
      <c r="P91" s="57">
        <v>85.9</v>
      </c>
      <c r="Q91" s="60">
        <v>63</v>
      </c>
      <c r="R91" s="54" t="s">
        <v>434</v>
      </c>
    </row>
    <row r="92" spans="1:18" ht="21" customHeight="1">
      <c r="A92" s="50" t="s">
        <v>235</v>
      </c>
      <c r="B92" s="57">
        <v>11.8</v>
      </c>
      <c r="C92" s="57">
        <v>-3.4</v>
      </c>
      <c r="D92" s="57">
        <v>3.8</v>
      </c>
      <c r="E92" s="59">
        <v>0.2</v>
      </c>
      <c r="F92" s="57">
        <v>97</v>
      </c>
      <c r="G92" s="57">
        <v>32</v>
      </c>
      <c r="H92" s="57">
        <v>75.1</v>
      </c>
      <c r="I92" s="58">
        <v>2</v>
      </c>
      <c r="J92" s="60">
        <v>5</v>
      </c>
      <c r="K92" s="57">
        <v>1.6</v>
      </c>
      <c r="L92" s="60">
        <v>0</v>
      </c>
      <c r="M92" s="57">
        <v>103.2</v>
      </c>
      <c r="N92" s="57">
        <v>83.1</v>
      </c>
      <c r="O92" s="61">
        <v>89</v>
      </c>
      <c r="P92" s="57">
        <v>170.5</v>
      </c>
      <c r="Q92" s="60">
        <v>39</v>
      </c>
      <c r="R92" s="54">
        <v>2</v>
      </c>
    </row>
    <row r="93" spans="1:18" ht="21" customHeight="1">
      <c r="A93" s="62"/>
      <c r="B93" s="134"/>
      <c r="C93" s="134"/>
      <c r="D93" s="134"/>
      <c r="E93" s="135"/>
      <c r="F93" s="134"/>
      <c r="G93" s="134"/>
      <c r="H93" s="134"/>
      <c r="I93" s="136"/>
      <c r="J93" s="137"/>
      <c r="K93" s="134"/>
      <c r="L93" s="137"/>
      <c r="M93" s="134"/>
      <c r="N93" s="134"/>
      <c r="O93" s="138"/>
      <c r="P93" s="134"/>
      <c r="Q93" s="137"/>
      <c r="R93" s="137"/>
    </row>
    <row r="94" spans="1:15" ht="13.5">
      <c r="A94" s="65" t="s">
        <v>237</v>
      </c>
      <c r="O94" s="66"/>
    </row>
    <row r="95" spans="1:15" ht="13.5">
      <c r="A95" s="65" t="s">
        <v>238</v>
      </c>
      <c r="O95" s="66"/>
    </row>
    <row r="96" ht="13.5">
      <c r="A96" s="65" t="s">
        <v>239</v>
      </c>
    </row>
    <row r="97" ht="13.5">
      <c r="A97" s="65" t="s">
        <v>240</v>
      </c>
    </row>
    <row r="98" ht="13.5">
      <c r="A98" s="65"/>
    </row>
    <row r="99" ht="13.5">
      <c r="A99" s="65"/>
    </row>
    <row r="100" ht="17.25">
      <c r="A100" s="35" t="s">
        <v>241</v>
      </c>
    </row>
    <row r="101" ht="13.5">
      <c r="R101" s="67" t="s">
        <v>459</v>
      </c>
    </row>
    <row r="102" spans="1:18" ht="13.5">
      <c r="A102" s="349" t="s">
        <v>242</v>
      </c>
      <c r="B102" s="348"/>
      <c r="C102" s="348"/>
      <c r="D102" s="350" t="s">
        <v>243</v>
      </c>
      <c r="E102" s="347"/>
      <c r="F102" s="347"/>
      <c r="G102" s="347"/>
      <c r="H102" s="349"/>
      <c r="I102" s="350" t="s">
        <v>244</v>
      </c>
      <c r="J102" s="347"/>
      <c r="K102" s="347"/>
      <c r="L102" s="347"/>
      <c r="M102" s="349"/>
      <c r="N102" s="350" t="s">
        <v>245</v>
      </c>
      <c r="O102" s="347"/>
      <c r="P102" s="347"/>
      <c r="Q102" s="347"/>
      <c r="R102" s="347"/>
    </row>
    <row r="103" spans="1:3" ht="13.5">
      <c r="A103" s="68"/>
      <c r="B103" s="68"/>
      <c r="C103" s="46"/>
    </row>
    <row r="104" spans="1:16" ht="13.5">
      <c r="A104" s="345" t="s">
        <v>246</v>
      </c>
      <c r="B104" s="345"/>
      <c r="C104" s="346"/>
      <c r="F104" s="69">
        <v>38.8</v>
      </c>
      <c r="G104" s="65" t="s">
        <v>247</v>
      </c>
      <c r="J104" s="67" t="s">
        <v>248</v>
      </c>
      <c r="K104" s="70" t="s">
        <v>249</v>
      </c>
      <c r="L104" s="36" t="s">
        <v>250</v>
      </c>
      <c r="O104" s="67" t="s">
        <v>422</v>
      </c>
      <c r="P104" s="36" t="s">
        <v>256</v>
      </c>
    </row>
    <row r="105" spans="1:16" ht="13.5">
      <c r="A105" s="343" t="s">
        <v>251</v>
      </c>
      <c r="B105" s="343"/>
      <c r="C105" s="344"/>
      <c r="F105" s="69">
        <v>-12.9</v>
      </c>
      <c r="G105" s="65" t="s">
        <v>247</v>
      </c>
      <c r="J105" s="67" t="s">
        <v>420</v>
      </c>
      <c r="K105" s="71" t="s">
        <v>252</v>
      </c>
      <c r="L105" s="36" t="s">
        <v>253</v>
      </c>
      <c r="O105" s="67" t="s">
        <v>422</v>
      </c>
      <c r="P105" s="36" t="s">
        <v>256</v>
      </c>
    </row>
    <row r="106" spans="1:16" ht="13.5">
      <c r="A106" s="343" t="s">
        <v>254</v>
      </c>
      <c r="B106" s="343"/>
      <c r="C106" s="344"/>
      <c r="F106" s="72">
        <v>13</v>
      </c>
      <c r="G106" s="65" t="s">
        <v>255</v>
      </c>
      <c r="J106" s="67" t="s">
        <v>394</v>
      </c>
      <c r="K106" s="36" t="s">
        <v>252</v>
      </c>
      <c r="L106" s="36" t="s">
        <v>421</v>
      </c>
      <c r="O106" s="67" t="s">
        <v>422</v>
      </c>
      <c r="P106" s="36" t="s">
        <v>256</v>
      </c>
    </row>
    <row r="107" spans="1:16" ht="13.5">
      <c r="A107" s="343" t="s">
        <v>257</v>
      </c>
      <c r="B107" s="343"/>
      <c r="C107" s="344"/>
      <c r="F107" s="72">
        <v>66</v>
      </c>
      <c r="G107" s="65" t="s">
        <v>258</v>
      </c>
      <c r="J107" s="67" t="s">
        <v>426</v>
      </c>
      <c r="K107" s="36" t="s">
        <v>427</v>
      </c>
      <c r="L107" s="36" t="s">
        <v>428</v>
      </c>
      <c r="O107" s="67" t="s">
        <v>422</v>
      </c>
      <c r="P107" s="36" t="s">
        <v>423</v>
      </c>
    </row>
    <row r="108" spans="1:16" ht="13.5">
      <c r="A108" s="343" t="s">
        <v>207</v>
      </c>
      <c r="B108" s="343"/>
      <c r="C108" s="344"/>
      <c r="F108" s="72">
        <v>109</v>
      </c>
      <c r="G108" s="65" t="s">
        <v>259</v>
      </c>
      <c r="J108" s="67" t="s">
        <v>260</v>
      </c>
      <c r="K108" s="36" t="s">
        <v>252</v>
      </c>
      <c r="L108" s="36" t="s">
        <v>261</v>
      </c>
      <c r="O108" s="67" t="s">
        <v>262</v>
      </c>
      <c r="P108" s="65" t="s">
        <v>263</v>
      </c>
    </row>
    <row r="109" spans="1:18" ht="13.5">
      <c r="A109" s="63"/>
      <c r="B109" s="63"/>
      <c r="C109" s="62"/>
      <c r="D109" s="63"/>
      <c r="E109" s="63"/>
      <c r="F109" s="63"/>
      <c r="G109" s="63"/>
      <c r="H109" s="63"/>
      <c r="I109" s="64"/>
      <c r="J109" s="73"/>
      <c r="K109" s="74"/>
      <c r="L109" s="63"/>
      <c r="M109" s="63"/>
      <c r="N109" s="63"/>
      <c r="O109" s="63"/>
      <c r="P109" s="63"/>
      <c r="Q109" s="63"/>
      <c r="R109" s="63"/>
    </row>
    <row r="110" ht="13.5">
      <c r="A110" s="65" t="s">
        <v>264</v>
      </c>
    </row>
    <row r="111" ht="13.5">
      <c r="A111" s="65" t="s">
        <v>265</v>
      </c>
    </row>
  </sheetData>
  <mergeCells count="15">
    <mergeCell ref="G3:H3"/>
    <mergeCell ref="M3:N3"/>
    <mergeCell ref="O3:Q3"/>
    <mergeCell ref="A102:C102"/>
    <mergeCell ref="D102:H102"/>
    <mergeCell ref="I102:M102"/>
    <mergeCell ref="N102:R102"/>
    <mergeCell ref="A3:A4"/>
    <mergeCell ref="B3:E3"/>
    <mergeCell ref="J3:L3"/>
    <mergeCell ref="A108:C108"/>
    <mergeCell ref="A104:C104"/>
    <mergeCell ref="A105:C105"/>
    <mergeCell ref="A106:C106"/>
    <mergeCell ref="A107:C107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2"/>
  <sheetViews>
    <sheetView zoomScale="90" zoomScaleNormal="90" zoomScaleSheetLayoutView="100" workbookViewId="0" topLeftCell="A1">
      <selection activeCell="S2" sqref="S2"/>
    </sheetView>
  </sheetViews>
  <sheetFormatPr defaultColWidth="9.00390625" defaultRowHeight="12.75"/>
  <cols>
    <col min="1" max="1" width="10.875" style="96" customWidth="1"/>
    <col min="2" max="2" width="8.625" style="96" customWidth="1"/>
    <col min="3" max="3" width="5.25390625" style="96" customWidth="1"/>
    <col min="4" max="4" width="8.125" style="96" hidden="1" customWidth="1"/>
    <col min="5" max="8" width="5.25390625" style="96" customWidth="1"/>
    <col min="9" max="9" width="8.00390625" style="96" hidden="1" customWidth="1"/>
    <col min="10" max="25" width="5.25390625" style="96" customWidth="1"/>
    <col min="26" max="26" width="6.125" style="96" customWidth="1"/>
    <col min="27" max="37" width="5.25390625" style="96" customWidth="1"/>
    <col min="38" max="38" width="6.125" style="96" customWidth="1"/>
    <col min="39" max="42" width="5.25390625" style="96" customWidth="1"/>
    <col min="43" max="16384" width="9.125" style="96" customWidth="1"/>
  </cols>
  <sheetData>
    <row r="1" spans="1:42" ht="18" customHeight="1">
      <c r="A1" s="115" t="s">
        <v>272</v>
      </c>
      <c r="B1" s="115"/>
      <c r="C1" s="112"/>
      <c r="D1" s="112"/>
      <c r="E1" s="112"/>
      <c r="F1" s="112"/>
      <c r="G1" s="112"/>
      <c r="H1" s="112"/>
      <c r="I1" s="112"/>
      <c r="J1" s="115"/>
      <c r="K1" s="115"/>
      <c r="L1" s="115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K1" s="113"/>
      <c r="AL1" s="113"/>
      <c r="AM1" s="113"/>
      <c r="AN1" s="112"/>
      <c r="AO1" s="112"/>
      <c r="AP1" s="112"/>
    </row>
    <row r="2" spans="1:42" ht="18" customHeight="1">
      <c r="A2" s="114"/>
      <c r="B2" s="114"/>
      <c r="C2" s="112"/>
      <c r="D2" s="112"/>
      <c r="E2" s="112"/>
      <c r="F2" s="112"/>
      <c r="G2" s="112"/>
      <c r="H2" s="112"/>
      <c r="I2" s="112"/>
      <c r="J2" s="114"/>
      <c r="K2" s="114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K2" s="113"/>
      <c r="AL2" s="113"/>
      <c r="AM2" s="113"/>
      <c r="AN2" s="112"/>
      <c r="AO2" s="112"/>
      <c r="AP2" s="112"/>
    </row>
    <row r="3" spans="1:42" ht="18" customHeight="1">
      <c r="A3" s="354" t="s">
        <v>120</v>
      </c>
      <c r="B3" s="355" t="s">
        <v>121</v>
      </c>
      <c r="C3" s="355" t="s">
        <v>329</v>
      </c>
      <c r="D3" s="356"/>
      <c r="E3" s="356"/>
      <c r="F3" s="356"/>
      <c r="G3" s="356"/>
      <c r="H3" s="356"/>
      <c r="I3" s="111"/>
      <c r="J3" s="355" t="s">
        <v>328</v>
      </c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4"/>
      <c r="Y3" s="352" t="s">
        <v>327</v>
      </c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227"/>
      <c r="AN3" s="351"/>
      <c r="AO3" s="351"/>
      <c r="AP3" s="351"/>
    </row>
    <row r="4" spans="1:42" s="102" customFormat="1" ht="33.75">
      <c r="A4" s="354"/>
      <c r="B4" s="355"/>
      <c r="C4" s="103" t="s">
        <v>129</v>
      </c>
      <c r="D4" s="103" t="s">
        <v>130</v>
      </c>
      <c r="E4" s="103" t="s">
        <v>131</v>
      </c>
      <c r="F4" s="103" t="s">
        <v>123</v>
      </c>
      <c r="G4" s="103" t="s">
        <v>326</v>
      </c>
      <c r="H4" s="103" t="s">
        <v>132</v>
      </c>
      <c r="I4" s="110" t="s">
        <v>309</v>
      </c>
      <c r="J4" s="109" t="s">
        <v>325</v>
      </c>
      <c r="K4" s="103" t="s">
        <v>324</v>
      </c>
      <c r="L4" s="103" t="s">
        <v>323</v>
      </c>
      <c r="M4" s="103" t="s">
        <v>322</v>
      </c>
      <c r="N4" s="103" t="s">
        <v>321</v>
      </c>
      <c r="O4" s="103" t="s">
        <v>320</v>
      </c>
      <c r="P4" s="103" t="s">
        <v>122</v>
      </c>
      <c r="Q4" s="103" t="s">
        <v>123</v>
      </c>
      <c r="R4" s="103" t="s">
        <v>124</v>
      </c>
      <c r="S4" s="103" t="s">
        <v>125</v>
      </c>
      <c r="T4" s="103" t="s">
        <v>319</v>
      </c>
      <c r="U4" s="103" t="s">
        <v>126</v>
      </c>
      <c r="V4" s="103" t="s">
        <v>127</v>
      </c>
      <c r="W4" s="103" t="s">
        <v>317</v>
      </c>
      <c r="X4" s="103" t="s">
        <v>128</v>
      </c>
      <c r="Y4" s="103" t="s">
        <v>318</v>
      </c>
      <c r="Z4" s="103" t="s">
        <v>131</v>
      </c>
      <c r="AA4" s="103" t="s">
        <v>123</v>
      </c>
      <c r="AB4" s="103" t="s">
        <v>134</v>
      </c>
      <c r="AC4" s="103" t="s">
        <v>133</v>
      </c>
      <c r="AD4" s="103" t="s">
        <v>317</v>
      </c>
      <c r="AE4" s="108" t="s">
        <v>316</v>
      </c>
      <c r="AF4" s="107" t="s">
        <v>315</v>
      </c>
      <c r="AG4" s="107" t="s">
        <v>314</v>
      </c>
      <c r="AH4" s="107" t="s">
        <v>313</v>
      </c>
      <c r="AI4" s="108" t="s">
        <v>312</v>
      </c>
      <c r="AJ4" s="107" t="s">
        <v>311</v>
      </c>
      <c r="AK4" s="106" t="s">
        <v>310</v>
      </c>
      <c r="AL4" s="105" t="s">
        <v>309</v>
      </c>
      <c r="AM4" s="104"/>
      <c r="AN4" s="128"/>
      <c r="AO4" s="128"/>
      <c r="AP4" s="128"/>
    </row>
    <row r="5" spans="1:42" ht="18" customHeight="1">
      <c r="A5" s="101"/>
      <c r="B5" s="100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K5" s="99"/>
      <c r="AL5" s="97"/>
      <c r="AM5" s="98"/>
      <c r="AN5" s="98"/>
      <c r="AO5" s="98"/>
      <c r="AP5" s="98"/>
    </row>
    <row r="6" spans="1:42" s="92" customFormat="1" ht="23.25" customHeight="1" hidden="1">
      <c r="A6" s="133" t="s">
        <v>370</v>
      </c>
      <c r="B6" s="228">
        <v>582</v>
      </c>
      <c r="C6" s="93">
        <v>8</v>
      </c>
      <c r="D6" s="93" t="s">
        <v>308</v>
      </c>
      <c r="E6" s="93">
        <v>12</v>
      </c>
      <c r="F6" s="93" t="s">
        <v>387</v>
      </c>
      <c r="G6" s="93">
        <v>12</v>
      </c>
      <c r="H6" s="93">
        <v>14</v>
      </c>
      <c r="I6" s="93"/>
      <c r="J6" s="93">
        <v>24</v>
      </c>
      <c r="K6" s="93">
        <v>61</v>
      </c>
      <c r="L6" s="93">
        <v>48</v>
      </c>
      <c r="M6" s="93">
        <v>65</v>
      </c>
      <c r="N6" s="93">
        <v>29</v>
      </c>
      <c r="O6" s="93">
        <v>16</v>
      </c>
      <c r="P6" s="93">
        <v>49</v>
      </c>
      <c r="Q6" s="93">
        <v>5</v>
      </c>
      <c r="R6" s="93">
        <v>7</v>
      </c>
      <c r="S6" s="93">
        <v>3</v>
      </c>
      <c r="T6" s="93">
        <v>18</v>
      </c>
      <c r="U6" s="93" t="s">
        <v>387</v>
      </c>
      <c r="V6" s="93">
        <v>10</v>
      </c>
      <c r="W6" s="93">
        <v>3</v>
      </c>
      <c r="X6" s="93" t="s">
        <v>387</v>
      </c>
      <c r="Y6" s="93">
        <v>23</v>
      </c>
      <c r="Z6" s="93">
        <v>101</v>
      </c>
      <c r="AA6" s="93">
        <v>10</v>
      </c>
      <c r="AB6" s="93">
        <v>63</v>
      </c>
      <c r="AC6" s="93" t="s">
        <v>196</v>
      </c>
      <c r="AD6" s="93">
        <v>1</v>
      </c>
      <c r="AF6" s="95"/>
      <c r="AG6" s="95"/>
      <c r="AH6" s="95"/>
      <c r="AI6" s="95"/>
      <c r="AJ6" s="95"/>
      <c r="AK6" s="93">
        <v>83</v>
      </c>
      <c r="AL6" s="93"/>
      <c r="AM6" s="93"/>
      <c r="AN6" s="93"/>
      <c r="AO6" s="93"/>
      <c r="AP6" s="93"/>
    </row>
    <row r="7" spans="1:42" s="92" customFormat="1" ht="23.25" customHeight="1" hidden="1">
      <c r="A7" s="133" t="s">
        <v>371</v>
      </c>
      <c r="B7" s="229">
        <v>954</v>
      </c>
      <c r="C7" s="93">
        <v>2</v>
      </c>
      <c r="D7" s="93" t="e">
        <f>IF(SUM(#REF!)=0,"-",SUM(#REF!))</f>
        <v>#REF!</v>
      </c>
      <c r="E7" s="93">
        <v>3</v>
      </c>
      <c r="F7" s="93">
        <v>2</v>
      </c>
      <c r="G7" s="93">
        <v>2</v>
      </c>
      <c r="H7" s="93">
        <v>3</v>
      </c>
      <c r="I7" s="93"/>
      <c r="J7" s="93">
        <v>40</v>
      </c>
      <c r="K7" s="93">
        <v>65</v>
      </c>
      <c r="L7" s="93">
        <v>60</v>
      </c>
      <c r="M7" s="93">
        <v>69</v>
      </c>
      <c r="N7" s="93">
        <v>25</v>
      </c>
      <c r="O7" s="93">
        <v>11</v>
      </c>
      <c r="P7" s="93">
        <v>65</v>
      </c>
      <c r="Q7" s="93">
        <v>8</v>
      </c>
      <c r="R7" s="94" t="s">
        <v>196</v>
      </c>
      <c r="S7" s="93">
        <v>3</v>
      </c>
      <c r="T7" s="93">
        <v>24</v>
      </c>
      <c r="U7" s="93">
        <v>2</v>
      </c>
      <c r="V7" s="93">
        <v>3</v>
      </c>
      <c r="W7" s="93">
        <v>10</v>
      </c>
      <c r="X7" s="93">
        <v>4</v>
      </c>
      <c r="Y7" s="93">
        <v>24</v>
      </c>
      <c r="Z7" s="93">
        <v>199</v>
      </c>
      <c r="AA7" s="93">
        <v>82</v>
      </c>
      <c r="AB7" s="93">
        <v>23</v>
      </c>
      <c r="AC7" s="93">
        <v>15</v>
      </c>
      <c r="AD7" s="94" t="s">
        <v>196</v>
      </c>
      <c r="AE7" s="93">
        <v>2</v>
      </c>
      <c r="AF7" s="93">
        <v>1</v>
      </c>
      <c r="AG7" s="94" t="s">
        <v>196</v>
      </c>
      <c r="AH7" s="93">
        <v>25</v>
      </c>
      <c r="AI7" s="94" t="s">
        <v>196</v>
      </c>
      <c r="AJ7" s="94" t="s">
        <v>196</v>
      </c>
      <c r="AK7" s="93">
        <v>78</v>
      </c>
      <c r="AL7" s="93">
        <v>104</v>
      </c>
      <c r="AM7" s="93"/>
      <c r="AN7" s="90"/>
      <c r="AO7" s="93"/>
      <c r="AP7" s="93"/>
    </row>
    <row r="8" spans="1:42" s="231" customFormat="1" ht="23.25" customHeight="1" hidden="1">
      <c r="A8" s="230" t="s">
        <v>307</v>
      </c>
      <c r="B8" s="229">
        <v>786</v>
      </c>
      <c r="C8" s="93">
        <v>1</v>
      </c>
      <c r="D8" s="93" t="e">
        <f>IF(SUM(#REF!)=0,"-",SUM(#REF!))</f>
        <v>#REF!</v>
      </c>
      <c r="E8" s="93">
        <v>1</v>
      </c>
      <c r="F8" s="94" t="s">
        <v>388</v>
      </c>
      <c r="G8" s="93">
        <v>1</v>
      </c>
      <c r="H8" s="93">
        <v>1</v>
      </c>
      <c r="I8" s="93"/>
      <c r="J8" s="93">
        <v>23</v>
      </c>
      <c r="K8" s="93">
        <v>47</v>
      </c>
      <c r="L8" s="93">
        <v>37</v>
      </c>
      <c r="M8" s="93">
        <v>70</v>
      </c>
      <c r="N8" s="93">
        <v>17</v>
      </c>
      <c r="O8" s="93">
        <v>13</v>
      </c>
      <c r="P8" s="93">
        <v>45</v>
      </c>
      <c r="Q8" s="93">
        <v>6</v>
      </c>
      <c r="R8" s="93">
        <v>4</v>
      </c>
      <c r="S8" s="93">
        <v>5</v>
      </c>
      <c r="T8" s="93">
        <v>17</v>
      </c>
      <c r="U8" s="93">
        <v>3</v>
      </c>
      <c r="V8" s="93">
        <v>16</v>
      </c>
      <c r="W8" s="93">
        <v>11</v>
      </c>
      <c r="X8" s="93">
        <v>1</v>
      </c>
      <c r="Y8" s="93">
        <v>67</v>
      </c>
      <c r="Z8" s="93">
        <v>100</v>
      </c>
      <c r="AA8" s="93">
        <v>47</v>
      </c>
      <c r="AB8" s="93">
        <v>39</v>
      </c>
      <c r="AC8" s="93">
        <v>2</v>
      </c>
      <c r="AD8" s="93">
        <v>8</v>
      </c>
      <c r="AE8" s="94" t="s">
        <v>196</v>
      </c>
      <c r="AF8" s="93">
        <v>2</v>
      </c>
      <c r="AG8" s="93">
        <v>2</v>
      </c>
      <c r="AH8" s="93">
        <v>2</v>
      </c>
      <c r="AI8" s="93">
        <v>61</v>
      </c>
      <c r="AJ8" s="93">
        <v>1</v>
      </c>
      <c r="AK8" s="93">
        <v>49</v>
      </c>
      <c r="AL8" s="93">
        <v>87</v>
      </c>
      <c r="AM8" s="93"/>
      <c r="AN8" s="93"/>
      <c r="AO8" s="93"/>
      <c r="AP8" s="93"/>
    </row>
    <row r="9" spans="1:42" s="234" customFormat="1" ht="23.25" customHeight="1" hidden="1">
      <c r="A9" s="232"/>
      <c r="B9" s="233"/>
      <c r="C9" s="90"/>
      <c r="D9" s="90"/>
      <c r="E9" s="90"/>
      <c r="F9" s="90"/>
      <c r="G9" s="90"/>
      <c r="H9" s="90"/>
      <c r="I9" s="91"/>
      <c r="J9" s="91"/>
      <c r="K9" s="91"/>
      <c r="L9" s="91"/>
      <c r="M9" s="91"/>
      <c r="N9" s="90"/>
      <c r="O9" s="90"/>
      <c r="P9" s="90"/>
      <c r="Q9" s="91"/>
      <c r="R9" s="90"/>
      <c r="S9" s="91"/>
      <c r="T9" s="91"/>
      <c r="U9" s="90"/>
      <c r="V9" s="90"/>
      <c r="W9" s="91"/>
      <c r="X9" s="90"/>
      <c r="Y9" s="90"/>
      <c r="Z9" s="90"/>
      <c r="AA9" s="91"/>
      <c r="AB9" s="91"/>
      <c r="AC9" s="91"/>
      <c r="AD9" s="90"/>
      <c r="AE9" s="90"/>
      <c r="AF9" s="90"/>
      <c r="AG9" s="90"/>
      <c r="AH9" s="90"/>
      <c r="AI9" s="91"/>
      <c r="AJ9" s="90"/>
      <c r="AK9" s="91"/>
      <c r="AL9" s="91"/>
      <c r="AM9" s="91"/>
      <c r="AN9" s="90"/>
      <c r="AO9" s="90"/>
      <c r="AP9" s="90"/>
    </row>
    <row r="10" spans="1:42" s="234" customFormat="1" ht="23.25" customHeight="1">
      <c r="A10" s="230" t="s">
        <v>366</v>
      </c>
      <c r="B10" s="235">
        <f aca="true" t="shared" si="0" ref="B10:B22">IF(SUM(C10:AL10)=0,"-",SUM(C10:AL10))</f>
        <v>1164</v>
      </c>
      <c r="C10" s="236">
        <f aca="true" t="shared" si="1" ref="C10:H10">IF(SUM(C11:C22)=0,"-",SUM(C11:C22))</f>
        <v>11</v>
      </c>
      <c r="D10" s="236" t="str">
        <f t="shared" si="1"/>
        <v>-</v>
      </c>
      <c r="E10" s="236">
        <f t="shared" si="1"/>
        <v>7</v>
      </c>
      <c r="F10" s="237" t="str">
        <f t="shared" si="1"/>
        <v>-</v>
      </c>
      <c r="G10" s="236">
        <f t="shared" si="1"/>
        <v>28</v>
      </c>
      <c r="H10" s="236">
        <f t="shared" si="1"/>
        <v>10</v>
      </c>
      <c r="I10" s="236"/>
      <c r="J10" s="236">
        <f aca="true" t="shared" si="2" ref="J10:AG10">IF(SUM(J11:J22)=0,"-",SUM(J11:J22))</f>
        <v>36</v>
      </c>
      <c r="K10" s="236">
        <f t="shared" si="2"/>
        <v>73</v>
      </c>
      <c r="L10" s="236">
        <f t="shared" si="2"/>
        <v>47</v>
      </c>
      <c r="M10" s="236">
        <f t="shared" si="2"/>
        <v>91</v>
      </c>
      <c r="N10" s="236">
        <f t="shared" si="2"/>
        <v>25</v>
      </c>
      <c r="O10" s="236">
        <f t="shared" si="2"/>
        <v>17</v>
      </c>
      <c r="P10" s="236">
        <f t="shared" si="2"/>
        <v>58</v>
      </c>
      <c r="Q10" s="236">
        <f t="shared" si="2"/>
        <v>7</v>
      </c>
      <c r="R10" s="236">
        <f t="shared" si="2"/>
        <v>11</v>
      </c>
      <c r="S10" s="236">
        <f t="shared" si="2"/>
        <v>5</v>
      </c>
      <c r="T10" s="236">
        <f t="shared" si="2"/>
        <v>16</v>
      </c>
      <c r="U10" s="236">
        <f t="shared" si="2"/>
        <v>3</v>
      </c>
      <c r="V10" s="236">
        <f t="shared" si="2"/>
        <v>13</v>
      </c>
      <c r="W10" s="236">
        <f t="shared" si="2"/>
        <v>10</v>
      </c>
      <c r="X10" s="236">
        <f t="shared" si="2"/>
        <v>2</v>
      </c>
      <c r="Y10" s="236">
        <f t="shared" si="2"/>
        <v>62</v>
      </c>
      <c r="Z10" s="236">
        <f t="shared" si="2"/>
        <v>87</v>
      </c>
      <c r="AA10" s="236">
        <f t="shared" si="2"/>
        <v>27</v>
      </c>
      <c r="AB10" s="236">
        <f t="shared" si="2"/>
        <v>42</v>
      </c>
      <c r="AC10" s="236" t="str">
        <f t="shared" si="2"/>
        <v>-</v>
      </c>
      <c r="AD10" s="236" t="str">
        <f t="shared" si="2"/>
        <v>-</v>
      </c>
      <c r="AE10" s="236">
        <f t="shared" si="2"/>
        <v>3</v>
      </c>
      <c r="AF10" s="236">
        <f t="shared" si="2"/>
        <v>2</v>
      </c>
      <c r="AG10" s="236" t="str">
        <f t="shared" si="2"/>
        <v>-</v>
      </c>
      <c r="AH10" s="236">
        <f>IF(SUM(AH11:AH22)=0,"-",SUM(AH11:AH22))</f>
        <v>27</v>
      </c>
      <c r="AI10" s="238">
        <f>IF(SUM(AI11:AI22)=0,"-",SUM(AI11:AI22))</f>
        <v>236</v>
      </c>
      <c r="AJ10" s="236" t="str">
        <f>IF(SUM(AJ11:AJ22)=0,"-",SUM(AJ11:AJ22))</f>
        <v>-</v>
      </c>
      <c r="AK10" s="236">
        <f>IF(SUM(AK11:AK22)=0,"-",SUM(AK11:AK22))</f>
        <v>96</v>
      </c>
      <c r="AL10" s="236">
        <f>IF(SUM(AL11:AL22)=0,"-",SUM(AL11:AL22))</f>
        <v>112</v>
      </c>
      <c r="AM10" s="91"/>
      <c r="AN10" s="90"/>
      <c r="AO10" s="90"/>
      <c r="AP10" s="90"/>
    </row>
    <row r="11" spans="1:42" ht="23.25" customHeight="1" hidden="1">
      <c r="A11" s="232" t="s">
        <v>185</v>
      </c>
      <c r="B11" s="239">
        <f t="shared" si="0"/>
        <v>170</v>
      </c>
      <c r="C11" s="154">
        <v>7</v>
      </c>
      <c r="D11" s="154"/>
      <c r="E11" s="155" t="s">
        <v>306</v>
      </c>
      <c r="F11" s="155" t="s">
        <v>306</v>
      </c>
      <c r="G11" s="154">
        <v>10</v>
      </c>
      <c r="H11" s="155" t="s">
        <v>306</v>
      </c>
      <c r="I11" s="154"/>
      <c r="J11" s="154">
        <v>4</v>
      </c>
      <c r="K11" s="154">
        <v>7</v>
      </c>
      <c r="L11" s="154">
        <v>6</v>
      </c>
      <c r="M11" s="154">
        <v>3</v>
      </c>
      <c r="N11" s="154">
        <v>2</v>
      </c>
      <c r="O11" s="154">
        <v>2</v>
      </c>
      <c r="P11" s="154">
        <v>2</v>
      </c>
      <c r="Q11" s="154">
        <v>6</v>
      </c>
      <c r="R11" s="154">
        <v>2</v>
      </c>
      <c r="S11" s="154">
        <v>4</v>
      </c>
      <c r="T11" s="154">
        <v>7</v>
      </c>
      <c r="U11" s="154">
        <v>2</v>
      </c>
      <c r="V11" s="155" t="s">
        <v>306</v>
      </c>
      <c r="W11" s="154">
        <v>2</v>
      </c>
      <c r="X11" s="155" t="s">
        <v>306</v>
      </c>
      <c r="Y11" s="155" t="s">
        <v>306</v>
      </c>
      <c r="Z11" s="155" t="s">
        <v>306</v>
      </c>
      <c r="AA11" s="154">
        <v>12</v>
      </c>
      <c r="AB11" s="154">
        <v>17</v>
      </c>
      <c r="AC11" s="155" t="s">
        <v>306</v>
      </c>
      <c r="AD11" s="155" t="s">
        <v>306</v>
      </c>
      <c r="AE11" s="155" t="s">
        <v>306</v>
      </c>
      <c r="AF11" s="155" t="s">
        <v>306</v>
      </c>
      <c r="AG11" s="155" t="s">
        <v>306</v>
      </c>
      <c r="AH11" s="154">
        <v>4</v>
      </c>
      <c r="AI11" s="154">
        <v>60</v>
      </c>
      <c r="AJ11" s="155" t="s">
        <v>306</v>
      </c>
      <c r="AK11" s="154">
        <v>3</v>
      </c>
      <c r="AL11" s="154">
        <v>8</v>
      </c>
      <c r="AM11" s="91"/>
      <c r="AN11" s="91"/>
      <c r="AO11" s="91"/>
      <c r="AP11" s="91"/>
    </row>
    <row r="12" spans="1:42" ht="23.25" customHeight="1" hidden="1">
      <c r="A12" s="232">
        <v>2</v>
      </c>
      <c r="B12" s="239">
        <f t="shared" si="0"/>
        <v>106</v>
      </c>
      <c r="C12" s="155" t="s">
        <v>306</v>
      </c>
      <c r="D12" s="154"/>
      <c r="E12" s="155" t="s">
        <v>306</v>
      </c>
      <c r="F12" s="155" t="s">
        <v>306</v>
      </c>
      <c r="G12" s="155" t="s">
        <v>306</v>
      </c>
      <c r="H12" s="155" t="s">
        <v>306</v>
      </c>
      <c r="I12" s="154"/>
      <c r="J12" s="154">
        <v>3</v>
      </c>
      <c r="K12" s="154">
        <v>5</v>
      </c>
      <c r="L12" s="154">
        <v>3</v>
      </c>
      <c r="M12" s="154">
        <v>4</v>
      </c>
      <c r="N12" s="155" t="s">
        <v>306</v>
      </c>
      <c r="O12" s="155" t="s">
        <v>306</v>
      </c>
      <c r="P12" s="155" t="s">
        <v>306</v>
      </c>
      <c r="Q12" s="155" t="s">
        <v>306</v>
      </c>
      <c r="R12" s="154">
        <v>2</v>
      </c>
      <c r="S12" s="155" t="s">
        <v>306</v>
      </c>
      <c r="T12" s="154">
        <v>2</v>
      </c>
      <c r="U12" s="155" t="s">
        <v>306</v>
      </c>
      <c r="V12" s="155" t="s">
        <v>306</v>
      </c>
      <c r="W12" s="154">
        <v>1</v>
      </c>
      <c r="X12" s="155" t="s">
        <v>306</v>
      </c>
      <c r="Y12" s="155" t="s">
        <v>306</v>
      </c>
      <c r="Z12" s="155" t="s">
        <v>306</v>
      </c>
      <c r="AA12" s="154">
        <v>1</v>
      </c>
      <c r="AB12" s="155" t="s">
        <v>306</v>
      </c>
      <c r="AC12" s="155" t="s">
        <v>306</v>
      </c>
      <c r="AD12" s="155" t="s">
        <v>306</v>
      </c>
      <c r="AE12" s="155" t="s">
        <v>306</v>
      </c>
      <c r="AF12" s="155" t="s">
        <v>306</v>
      </c>
      <c r="AG12" s="155" t="s">
        <v>306</v>
      </c>
      <c r="AH12" s="154">
        <v>13</v>
      </c>
      <c r="AI12" s="154">
        <v>55</v>
      </c>
      <c r="AJ12" s="155" t="s">
        <v>306</v>
      </c>
      <c r="AK12" s="154">
        <v>10</v>
      </c>
      <c r="AL12" s="154">
        <v>7</v>
      </c>
      <c r="AM12" s="240"/>
      <c r="AN12" s="112"/>
      <c r="AO12" s="112"/>
      <c r="AP12" s="112"/>
    </row>
    <row r="13" spans="1:38" ht="23.25" customHeight="1" hidden="1">
      <c r="A13" s="232">
        <v>3</v>
      </c>
      <c r="B13" s="239">
        <f t="shared" si="0"/>
        <v>143</v>
      </c>
      <c r="C13" s="155" t="s">
        <v>306</v>
      </c>
      <c r="D13" s="154"/>
      <c r="E13" s="155" t="s">
        <v>306</v>
      </c>
      <c r="F13" s="155" t="s">
        <v>306</v>
      </c>
      <c r="G13" s="155" t="s">
        <v>306</v>
      </c>
      <c r="H13" s="155" t="s">
        <v>306</v>
      </c>
      <c r="I13" s="154"/>
      <c r="J13" s="154">
        <v>9</v>
      </c>
      <c r="K13" s="154">
        <v>14</v>
      </c>
      <c r="L13" s="154">
        <v>5</v>
      </c>
      <c r="M13" s="154">
        <v>8</v>
      </c>
      <c r="N13" s="154">
        <v>1</v>
      </c>
      <c r="O13" s="154">
        <v>1</v>
      </c>
      <c r="P13" s="154">
        <v>2</v>
      </c>
      <c r="Q13" s="155" t="s">
        <v>306</v>
      </c>
      <c r="R13" s="154">
        <v>6</v>
      </c>
      <c r="S13" s="155" t="s">
        <v>306</v>
      </c>
      <c r="T13" s="154">
        <v>2</v>
      </c>
      <c r="U13" s="154">
        <v>1</v>
      </c>
      <c r="V13" s="154">
        <v>1</v>
      </c>
      <c r="W13" s="155" t="s">
        <v>306</v>
      </c>
      <c r="X13" s="155" t="s">
        <v>306</v>
      </c>
      <c r="Y13" s="155" t="s">
        <v>306</v>
      </c>
      <c r="Z13" s="155" t="s">
        <v>306</v>
      </c>
      <c r="AA13" s="154">
        <v>2</v>
      </c>
      <c r="AB13" s="155" t="s">
        <v>306</v>
      </c>
      <c r="AC13" s="155" t="s">
        <v>306</v>
      </c>
      <c r="AD13" s="155" t="s">
        <v>306</v>
      </c>
      <c r="AE13" s="155" t="s">
        <v>306</v>
      </c>
      <c r="AF13" s="155" t="s">
        <v>306</v>
      </c>
      <c r="AG13" s="155" t="s">
        <v>306</v>
      </c>
      <c r="AH13" s="155" t="s">
        <v>306</v>
      </c>
      <c r="AI13" s="154">
        <v>60</v>
      </c>
      <c r="AJ13" s="155" t="s">
        <v>306</v>
      </c>
      <c r="AK13" s="154">
        <v>21</v>
      </c>
      <c r="AL13" s="154">
        <v>10</v>
      </c>
    </row>
    <row r="14" spans="1:38" ht="23.25" customHeight="1" hidden="1">
      <c r="A14" s="232">
        <v>4</v>
      </c>
      <c r="B14" s="239">
        <f t="shared" si="0"/>
        <v>59</v>
      </c>
      <c r="C14" s="155" t="s">
        <v>306</v>
      </c>
      <c r="D14" s="154"/>
      <c r="E14" s="155" t="s">
        <v>306</v>
      </c>
      <c r="F14" s="155" t="s">
        <v>306</v>
      </c>
      <c r="G14" s="154">
        <v>2</v>
      </c>
      <c r="H14" s="155" t="s">
        <v>306</v>
      </c>
      <c r="I14" s="154"/>
      <c r="J14" s="154">
        <v>9</v>
      </c>
      <c r="K14" s="154">
        <v>9</v>
      </c>
      <c r="L14" s="154">
        <v>4</v>
      </c>
      <c r="M14" s="154">
        <v>4</v>
      </c>
      <c r="N14" s="154">
        <v>2</v>
      </c>
      <c r="O14" s="155" t="s">
        <v>306</v>
      </c>
      <c r="P14" s="154">
        <v>2</v>
      </c>
      <c r="Q14" s="155" t="s">
        <v>306</v>
      </c>
      <c r="R14" s="154">
        <v>1</v>
      </c>
      <c r="S14" s="155" t="s">
        <v>306</v>
      </c>
      <c r="T14" s="155" t="s">
        <v>306</v>
      </c>
      <c r="U14" s="155" t="s">
        <v>306</v>
      </c>
      <c r="V14" s="154">
        <v>9</v>
      </c>
      <c r="W14" s="155" t="s">
        <v>306</v>
      </c>
      <c r="X14" s="155" t="s">
        <v>306</v>
      </c>
      <c r="Y14" s="155" t="s">
        <v>306</v>
      </c>
      <c r="Z14" s="155" t="s">
        <v>306</v>
      </c>
      <c r="AA14" s="155" t="s">
        <v>306</v>
      </c>
      <c r="AB14" s="155" t="s">
        <v>306</v>
      </c>
      <c r="AC14" s="155" t="s">
        <v>306</v>
      </c>
      <c r="AD14" s="155" t="s">
        <v>306</v>
      </c>
      <c r="AE14" s="155" t="s">
        <v>306</v>
      </c>
      <c r="AF14" s="155" t="s">
        <v>306</v>
      </c>
      <c r="AG14" s="155" t="s">
        <v>306</v>
      </c>
      <c r="AH14" s="155" t="s">
        <v>306</v>
      </c>
      <c r="AI14" s="155" t="s">
        <v>306</v>
      </c>
      <c r="AJ14" s="155" t="s">
        <v>306</v>
      </c>
      <c r="AK14" s="154">
        <v>14</v>
      </c>
      <c r="AL14" s="154">
        <v>3</v>
      </c>
    </row>
    <row r="15" spans="1:38" ht="23.25" customHeight="1" hidden="1">
      <c r="A15" s="232">
        <v>5</v>
      </c>
      <c r="B15" s="239">
        <f t="shared" si="0"/>
        <v>78</v>
      </c>
      <c r="C15" s="155" t="s">
        <v>306</v>
      </c>
      <c r="D15" s="154"/>
      <c r="E15" s="155" t="s">
        <v>306</v>
      </c>
      <c r="F15" s="155" t="s">
        <v>306</v>
      </c>
      <c r="G15" s="155" t="s">
        <v>306</v>
      </c>
      <c r="H15" s="155" t="s">
        <v>306</v>
      </c>
      <c r="I15" s="154"/>
      <c r="J15" s="154">
        <v>2</v>
      </c>
      <c r="K15" s="154">
        <v>6</v>
      </c>
      <c r="L15" s="154">
        <v>2</v>
      </c>
      <c r="M15" s="154">
        <v>11</v>
      </c>
      <c r="N15" s="154">
        <v>2</v>
      </c>
      <c r="O15" s="155" t="s">
        <v>306</v>
      </c>
      <c r="P15" s="154">
        <v>6</v>
      </c>
      <c r="Q15" s="155" t="s">
        <v>306</v>
      </c>
      <c r="R15" s="155" t="s">
        <v>306</v>
      </c>
      <c r="S15" s="155" t="s">
        <v>306</v>
      </c>
      <c r="T15" s="155" t="s">
        <v>306</v>
      </c>
      <c r="U15" s="155" t="s">
        <v>306</v>
      </c>
      <c r="V15" s="154">
        <v>3</v>
      </c>
      <c r="W15" s="154">
        <v>3</v>
      </c>
      <c r="X15" s="155" t="s">
        <v>306</v>
      </c>
      <c r="Y15" s="155" t="s">
        <v>306</v>
      </c>
      <c r="Z15" s="154">
        <v>10</v>
      </c>
      <c r="AA15" s="155" t="s">
        <v>306</v>
      </c>
      <c r="AB15" s="155" t="s">
        <v>306</v>
      </c>
      <c r="AC15" s="155" t="s">
        <v>306</v>
      </c>
      <c r="AD15" s="155" t="s">
        <v>306</v>
      </c>
      <c r="AE15" s="155" t="s">
        <v>306</v>
      </c>
      <c r="AF15" s="155" t="s">
        <v>306</v>
      </c>
      <c r="AG15" s="155" t="s">
        <v>306</v>
      </c>
      <c r="AH15" s="155" t="s">
        <v>306</v>
      </c>
      <c r="AI15" s="155" t="s">
        <v>306</v>
      </c>
      <c r="AJ15" s="155" t="s">
        <v>306</v>
      </c>
      <c r="AK15" s="154">
        <v>13</v>
      </c>
      <c r="AL15" s="154">
        <v>20</v>
      </c>
    </row>
    <row r="16" spans="1:38" ht="23.25" customHeight="1" hidden="1">
      <c r="A16" s="232">
        <v>6</v>
      </c>
      <c r="B16" s="239">
        <f t="shared" si="0"/>
        <v>49</v>
      </c>
      <c r="C16" s="155" t="s">
        <v>306</v>
      </c>
      <c r="D16" s="154"/>
      <c r="E16" s="155" t="s">
        <v>306</v>
      </c>
      <c r="F16" s="155" t="s">
        <v>306</v>
      </c>
      <c r="G16" s="155" t="s">
        <v>306</v>
      </c>
      <c r="H16" s="155" t="s">
        <v>306</v>
      </c>
      <c r="I16" s="154"/>
      <c r="J16" s="154">
        <v>3</v>
      </c>
      <c r="K16" s="154">
        <v>4</v>
      </c>
      <c r="L16" s="154">
        <v>2</v>
      </c>
      <c r="M16" s="154">
        <v>6</v>
      </c>
      <c r="N16" s="154">
        <v>3</v>
      </c>
      <c r="O16" s="154">
        <v>1</v>
      </c>
      <c r="P16" s="154">
        <v>5</v>
      </c>
      <c r="Q16" s="155" t="s">
        <v>306</v>
      </c>
      <c r="R16" s="155" t="s">
        <v>306</v>
      </c>
      <c r="S16" s="155" t="s">
        <v>306</v>
      </c>
      <c r="T16" s="155" t="s">
        <v>306</v>
      </c>
      <c r="U16" s="155" t="s">
        <v>306</v>
      </c>
      <c r="V16" s="155" t="s">
        <v>306</v>
      </c>
      <c r="W16" s="154">
        <v>2</v>
      </c>
      <c r="X16" s="155" t="s">
        <v>306</v>
      </c>
      <c r="Y16" s="155" t="s">
        <v>306</v>
      </c>
      <c r="Z16" s="154">
        <v>7</v>
      </c>
      <c r="AA16" s="155" t="s">
        <v>306</v>
      </c>
      <c r="AB16" s="154">
        <v>4</v>
      </c>
      <c r="AC16" s="155" t="s">
        <v>306</v>
      </c>
      <c r="AD16" s="155" t="s">
        <v>306</v>
      </c>
      <c r="AE16" s="155" t="s">
        <v>306</v>
      </c>
      <c r="AF16" s="155" t="s">
        <v>306</v>
      </c>
      <c r="AG16" s="155" t="s">
        <v>306</v>
      </c>
      <c r="AH16" s="155" t="s">
        <v>306</v>
      </c>
      <c r="AI16" s="155" t="s">
        <v>306</v>
      </c>
      <c r="AJ16" s="155" t="s">
        <v>306</v>
      </c>
      <c r="AK16" s="154">
        <v>5</v>
      </c>
      <c r="AL16" s="154">
        <v>7</v>
      </c>
    </row>
    <row r="17" spans="1:38" ht="23.25" customHeight="1" hidden="1">
      <c r="A17" s="232">
        <v>7</v>
      </c>
      <c r="B17" s="239">
        <f t="shared" si="0"/>
        <v>105</v>
      </c>
      <c r="C17" s="155" t="s">
        <v>306</v>
      </c>
      <c r="D17" s="154"/>
      <c r="E17" s="154">
        <v>5</v>
      </c>
      <c r="F17" s="155" t="s">
        <v>306</v>
      </c>
      <c r="G17" s="154">
        <v>6</v>
      </c>
      <c r="H17" s="154">
        <v>8</v>
      </c>
      <c r="I17" s="154"/>
      <c r="J17" s="155" t="s">
        <v>306</v>
      </c>
      <c r="K17" s="154">
        <v>3</v>
      </c>
      <c r="L17" s="154">
        <v>4</v>
      </c>
      <c r="M17" s="154">
        <v>7</v>
      </c>
      <c r="N17" s="154">
        <v>8</v>
      </c>
      <c r="O17" s="154">
        <v>3</v>
      </c>
      <c r="P17" s="154">
        <v>10</v>
      </c>
      <c r="Q17" s="155" t="s">
        <v>306</v>
      </c>
      <c r="R17" s="155" t="s">
        <v>306</v>
      </c>
      <c r="S17" s="155" t="s">
        <v>306</v>
      </c>
      <c r="T17" s="155" t="s">
        <v>306</v>
      </c>
      <c r="U17" s="155" t="s">
        <v>306</v>
      </c>
      <c r="V17" s="155" t="s">
        <v>306</v>
      </c>
      <c r="W17" s="155" t="s">
        <v>306</v>
      </c>
      <c r="X17" s="154">
        <v>1</v>
      </c>
      <c r="Y17" s="154">
        <v>38</v>
      </c>
      <c r="Z17" s="154">
        <v>5</v>
      </c>
      <c r="AA17" s="155" t="s">
        <v>306</v>
      </c>
      <c r="AB17" s="155" t="s">
        <v>306</v>
      </c>
      <c r="AC17" s="155" t="s">
        <v>306</v>
      </c>
      <c r="AD17" s="155" t="s">
        <v>306</v>
      </c>
      <c r="AE17" s="154">
        <v>1</v>
      </c>
      <c r="AF17" s="154">
        <v>1</v>
      </c>
      <c r="AG17" s="155" t="s">
        <v>306</v>
      </c>
      <c r="AH17" s="155" t="s">
        <v>306</v>
      </c>
      <c r="AI17" s="155" t="s">
        <v>306</v>
      </c>
      <c r="AJ17" s="155" t="s">
        <v>306</v>
      </c>
      <c r="AK17" s="155" t="s">
        <v>306</v>
      </c>
      <c r="AL17" s="154">
        <v>5</v>
      </c>
    </row>
    <row r="18" spans="1:38" ht="23.25" customHeight="1" hidden="1">
      <c r="A18" s="232">
        <v>8</v>
      </c>
      <c r="B18" s="239">
        <f t="shared" si="0"/>
        <v>97</v>
      </c>
      <c r="C18" s="155" t="s">
        <v>306</v>
      </c>
      <c r="D18" s="154"/>
      <c r="E18" s="155" t="s">
        <v>306</v>
      </c>
      <c r="F18" s="155" t="s">
        <v>306</v>
      </c>
      <c r="G18" s="155" t="s">
        <v>306</v>
      </c>
      <c r="H18" s="155" t="s">
        <v>306</v>
      </c>
      <c r="I18" s="154"/>
      <c r="J18" s="155" t="s">
        <v>306</v>
      </c>
      <c r="K18" s="154">
        <v>1</v>
      </c>
      <c r="L18" s="154">
        <v>2</v>
      </c>
      <c r="M18" s="154">
        <v>13</v>
      </c>
      <c r="N18" s="154">
        <v>1</v>
      </c>
      <c r="O18" s="154">
        <v>4</v>
      </c>
      <c r="P18" s="154">
        <v>18</v>
      </c>
      <c r="Q18" s="155" t="s">
        <v>306</v>
      </c>
      <c r="R18" s="155" t="s">
        <v>306</v>
      </c>
      <c r="S18" s="155" t="s">
        <v>306</v>
      </c>
      <c r="T18" s="155" t="s">
        <v>306</v>
      </c>
      <c r="U18" s="155" t="s">
        <v>306</v>
      </c>
      <c r="V18" s="155" t="s">
        <v>306</v>
      </c>
      <c r="W18" s="155" t="s">
        <v>306</v>
      </c>
      <c r="X18" s="155" t="s">
        <v>306</v>
      </c>
      <c r="Y18" s="155" t="s">
        <v>306</v>
      </c>
      <c r="Z18" s="154">
        <v>48</v>
      </c>
      <c r="AA18" s="155" t="s">
        <v>306</v>
      </c>
      <c r="AB18" s="155" t="s">
        <v>306</v>
      </c>
      <c r="AC18" s="155" t="s">
        <v>306</v>
      </c>
      <c r="AD18" s="155" t="s">
        <v>306</v>
      </c>
      <c r="AE18" s="154">
        <v>2</v>
      </c>
      <c r="AF18" s="154">
        <v>1</v>
      </c>
      <c r="AG18" s="155" t="s">
        <v>306</v>
      </c>
      <c r="AH18" s="155" t="s">
        <v>306</v>
      </c>
      <c r="AI18" s="155" t="s">
        <v>306</v>
      </c>
      <c r="AJ18" s="155" t="s">
        <v>306</v>
      </c>
      <c r="AK18" s="155" t="s">
        <v>306</v>
      </c>
      <c r="AL18" s="154">
        <v>7</v>
      </c>
    </row>
    <row r="19" spans="1:38" ht="23.25" customHeight="1" hidden="1">
      <c r="A19" s="232">
        <v>9</v>
      </c>
      <c r="B19" s="239">
        <f t="shared" si="0"/>
        <v>41</v>
      </c>
      <c r="C19" s="155" t="s">
        <v>306</v>
      </c>
      <c r="D19" s="154"/>
      <c r="E19" s="155" t="s">
        <v>306</v>
      </c>
      <c r="F19" s="155" t="s">
        <v>306</v>
      </c>
      <c r="G19" s="155" t="s">
        <v>306</v>
      </c>
      <c r="H19" s="155" t="s">
        <v>306</v>
      </c>
      <c r="I19" s="154"/>
      <c r="J19" s="155" t="s">
        <v>306</v>
      </c>
      <c r="K19" s="154">
        <v>2</v>
      </c>
      <c r="L19" s="154">
        <v>2</v>
      </c>
      <c r="M19" s="154">
        <v>11</v>
      </c>
      <c r="N19" s="154">
        <v>5</v>
      </c>
      <c r="O19" s="154">
        <v>1</v>
      </c>
      <c r="P19" s="154">
        <v>5</v>
      </c>
      <c r="Q19" s="155" t="s">
        <v>306</v>
      </c>
      <c r="R19" s="155" t="s">
        <v>306</v>
      </c>
      <c r="S19" s="155" t="s">
        <v>306</v>
      </c>
      <c r="T19" s="155" t="s">
        <v>306</v>
      </c>
      <c r="U19" s="155" t="s">
        <v>306</v>
      </c>
      <c r="V19" s="155" t="s">
        <v>306</v>
      </c>
      <c r="W19" s="155" t="s">
        <v>306</v>
      </c>
      <c r="X19" s="155" t="s">
        <v>306</v>
      </c>
      <c r="Y19" s="154">
        <v>2</v>
      </c>
      <c r="Z19" s="154">
        <v>4</v>
      </c>
      <c r="AA19" s="155" t="s">
        <v>306</v>
      </c>
      <c r="AB19" s="155" t="s">
        <v>306</v>
      </c>
      <c r="AC19" s="155" t="s">
        <v>306</v>
      </c>
      <c r="AD19" s="155" t="s">
        <v>306</v>
      </c>
      <c r="AE19" s="155" t="s">
        <v>306</v>
      </c>
      <c r="AF19" s="155" t="s">
        <v>306</v>
      </c>
      <c r="AG19" s="155" t="s">
        <v>306</v>
      </c>
      <c r="AH19" s="155" t="s">
        <v>306</v>
      </c>
      <c r="AI19" s="155" t="s">
        <v>306</v>
      </c>
      <c r="AJ19" s="155" t="s">
        <v>306</v>
      </c>
      <c r="AK19" s="155" t="s">
        <v>306</v>
      </c>
      <c r="AL19" s="154">
        <v>9</v>
      </c>
    </row>
    <row r="20" spans="1:38" ht="23.25" customHeight="1" hidden="1">
      <c r="A20" s="232">
        <v>10</v>
      </c>
      <c r="B20" s="239">
        <f t="shared" si="0"/>
        <v>117</v>
      </c>
      <c r="C20" s="154">
        <v>4</v>
      </c>
      <c r="D20" s="154"/>
      <c r="E20" s="154">
        <v>2</v>
      </c>
      <c r="F20" s="155" t="s">
        <v>306</v>
      </c>
      <c r="G20" s="154">
        <v>10</v>
      </c>
      <c r="H20" s="154">
        <v>2</v>
      </c>
      <c r="I20" s="154"/>
      <c r="J20" s="155" t="s">
        <v>306</v>
      </c>
      <c r="K20" s="154">
        <v>9</v>
      </c>
      <c r="L20" s="154">
        <v>10</v>
      </c>
      <c r="M20" s="154">
        <v>12</v>
      </c>
      <c r="N20" s="154">
        <v>1</v>
      </c>
      <c r="O20" s="154">
        <v>4</v>
      </c>
      <c r="P20" s="154">
        <v>4</v>
      </c>
      <c r="Q20" s="155" t="s">
        <v>306</v>
      </c>
      <c r="R20" s="155" t="s">
        <v>306</v>
      </c>
      <c r="S20" s="155" t="s">
        <v>306</v>
      </c>
      <c r="T20" s="155" t="s">
        <v>306</v>
      </c>
      <c r="U20" s="155" t="s">
        <v>306</v>
      </c>
      <c r="V20" s="155" t="s">
        <v>306</v>
      </c>
      <c r="W20" s="155" t="s">
        <v>306</v>
      </c>
      <c r="X20" s="154">
        <v>1</v>
      </c>
      <c r="Y20" s="154">
        <v>22</v>
      </c>
      <c r="Z20" s="154">
        <v>4</v>
      </c>
      <c r="AA20" s="155" t="s">
        <v>306</v>
      </c>
      <c r="AB20" s="154">
        <v>19</v>
      </c>
      <c r="AC20" s="155" t="s">
        <v>306</v>
      </c>
      <c r="AD20" s="155" t="s">
        <v>306</v>
      </c>
      <c r="AE20" s="155" t="s">
        <v>306</v>
      </c>
      <c r="AF20" s="155" t="s">
        <v>306</v>
      </c>
      <c r="AG20" s="155" t="s">
        <v>306</v>
      </c>
      <c r="AH20" s="155" t="s">
        <v>306</v>
      </c>
      <c r="AI20" s="155" t="s">
        <v>306</v>
      </c>
      <c r="AJ20" s="155" t="s">
        <v>306</v>
      </c>
      <c r="AK20" s="154">
        <v>1</v>
      </c>
      <c r="AL20" s="154">
        <v>12</v>
      </c>
    </row>
    <row r="21" spans="1:38" ht="23.25" customHeight="1" hidden="1">
      <c r="A21" s="232">
        <v>11</v>
      </c>
      <c r="B21" s="239">
        <f t="shared" si="0"/>
        <v>77</v>
      </c>
      <c r="C21" s="155" t="s">
        <v>306</v>
      </c>
      <c r="D21" s="154"/>
      <c r="E21" s="155" t="s">
        <v>306</v>
      </c>
      <c r="F21" s="155" t="s">
        <v>306</v>
      </c>
      <c r="G21" s="155" t="s">
        <v>306</v>
      </c>
      <c r="H21" s="155" t="s">
        <v>306</v>
      </c>
      <c r="I21" s="154"/>
      <c r="J21" s="154">
        <v>2</v>
      </c>
      <c r="K21" s="154">
        <v>9</v>
      </c>
      <c r="L21" s="154">
        <v>4</v>
      </c>
      <c r="M21" s="154">
        <v>7</v>
      </c>
      <c r="N21" s="155" t="s">
        <v>306</v>
      </c>
      <c r="O21" s="154">
        <v>1</v>
      </c>
      <c r="P21" s="154">
        <v>2</v>
      </c>
      <c r="Q21" s="154">
        <v>1</v>
      </c>
      <c r="R21" s="155" t="s">
        <v>306</v>
      </c>
      <c r="S21" s="154">
        <v>1</v>
      </c>
      <c r="T21" s="154">
        <v>3</v>
      </c>
      <c r="U21" s="155" t="s">
        <v>306</v>
      </c>
      <c r="V21" s="155" t="s">
        <v>306</v>
      </c>
      <c r="W21" s="155" t="s">
        <v>306</v>
      </c>
      <c r="X21" s="155" t="s">
        <v>306</v>
      </c>
      <c r="Y21" s="155" t="s">
        <v>306</v>
      </c>
      <c r="Z21" s="154">
        <v>9</v>
      </c>
      <c r="AA21" s="154">
        <v>7</v>
      </c>
      <c r="AB21" s="155" t="s">
        <v>306</v>
      </c>
      <c r="AC21" s="155" t="s">
        <v>306</v>
      </c>
      <c r="AD21" s="155" t="s">
        <v>306</v>
      </c>
      <c r="AE21" s="155" t="s">
        <v>306</v>
      </c>
      <c r="AF21" s="155" t="s">
        <v>306</v>
      </c>
      <c r="AG21" s="155" t="s">
        <v>306</v>
      </c>
      <c r="AH21" s="154">
        <v>4</v>
      </c>
      <c r="AI21" s="155" t="s">
        <v>306</v>
      </c>
      <c r="AJ21" s="155" t="s">
        <v>306</v>
      </c>
      <c r="AK21" s="154">
        <v>14</v>
      </c>
      <c r="AL21" s="154">
        <v>13</v>
      </c>
    </row>
    <row r="22" spans="1:38" ht="23.25" customHeight="1" hidden="1">
      <c r="A22" s="232">
        <v>12</v>
      </c>
      <c r="B22" s="239">
        <f t="shared" si="0"/>
        <v>122</v>
      </c>
      <c r="C22" s="155" t="s">
        <v>306</v>
      </c>
      <c r="D22" s="154"/>
      <c r="E22" s="155" t="s">
        <v>306</v>
      </c>
      <c r="F22" s="155" t="s">
        <v>306</v>
      </c>
      <c r="G22" s="155" t="s">
        <v>306</v>
      </c>
      <c r="H22" s="155" t="s">
        <v>306</v>
      </c>
      <c r="I22" s="154"/>
      <c r="J22" s="154">
        <v>4</v>
      </c>
      <c r="K22" s="154">
        <v>4</v>
      </c>
      <c r="L22" s="154">
        <v>3</v>
      </c>
      <c r="M22" s="154">
        <v>5</v>
      </c>
      <c r="N22" s="155" t="s">
        <v>306</v>
      </c>
      <c r="O22" s="155" t="s">
        <v>306</v>
      </c>
      <c r="P22" s="154">
        <v>2</v>
      </c>
      <c r="Q22" s="155" t="s">
        <v>306</v>
      </c>
      <c r="R22" s="155" t="s">
        <v>306</v>
      </c>
      <c r="S22" s="155" t="s">
        <v>306</v>
      </c>
      <c r="T22" s="154">
        <v>2</v>
      </c>
      <c r="U22" s="155" t="s">
        <v>306</v>
      </c>
      <c r="V22" s="155" t="s">
        <v>306</v>
      </c>
      <c r="W22" s="154">
        <v>2</v>
      </c>
      <c r="X22" s="155" t="s">
        <v>306</v>
      </c>
      <c r="Y22" s="155" t="s">
        <v>306</v>
      </c>
      <c r="Z22" s="155" t="s">
        <v>306</v>
      </c>
      <c r="AA22" s="154">
        <v>5</v>
      </c>
      <c r="AB22" s="154">
        <v>2</v>
      </c>
      <c r="AC22" s="155" t="s">
        <v>306</v>
      </c>
      <c r="AD22" s="155" t="s">
        <v>306</v>
      </c>
      <c r="AE22" s="155" t="s">
        <v>306</v>
      </c>
      <c r="AF22" s="155" t="s">
        <v>306</v>
      </c>
      <c r="AG22" s="155" t="s">
        <v>306</v>
      </c>
      <c r="AH22" s="154">
        <v>6</v>
      </c>
      <c r="AI22" s="154">
        <v>61</v>
      </c>
      <c r="AJ22" s="155" t="s">
        <v>306</v>
      </c>
      <c r="AK22" s="154">
        <v>15</v>
      </c>
      <c r="AL22" s="154">
        <v>11</v>
      </c>
    </row>
    <row r="23" spans="1:38" ht="23.25" customHeight="1" hidden="1">
      <c r="A23" s="232"/>
      <c r="B23" s="239"/>
      <c r="C23" s="155"/>
      <c r="D23" s="154"/>
      <c r="E23" s="155"/>
      <c r="F23" s="155"/>
      <c r="G23" s="155"/>
      <c r="H23" s="155"/>
      <c r="I23" s="154"/>
      <c r="J23" s="154"/>
      <c r="K23" s="154"/>
      <c r="L23" s="154"/>
      <c r="M23" s="154"/>
      <c r="N23" s="155"/>
      <c r="O23" s="155"/>
      <c r="P23" s="154"/>
      <c r="Q23" s="155"/>
      <c r="R23" s="155"/>
      <c r="S23" s="155"/>
      <c r="T23" s="154"/>
      <c r="U23" s="155"/>
      <c r="V23" s="155"/>
      <c r="W23" s="154"/>
      <c r="X23" s="155"/>
      <c r="Y23" s="155"/>
      <c r="Z23" s="155"/>
      <c r="AA23" s="154"/>
      <c r="AB23" s="154"/>
      <c r="AC23" s="155"/>
      <c r="AD23" s="155"/>
      <c r="AE23" s="155"/>
      <c r="AF23" s="155"/>
      <c r="AG23" s="155"/>
      <c r="AH23" s="154"/>
      <c r="AI23" s="154"/>
      <c r="AJ23" s="155"/>
      <c r="AK23" s="154"/>
      <c r="AL23" s="154"/>
    </row>
    <row r="24" spans="1:38" ht="23.25" customHeight="1">
      <c r="A24" s="230" t="s">
        <v>431</v>
      </c>
      <c r="B24" s="241">
        <f aca="true" t="shared" si="3" ref="B24:B36">IF(SUM(C24:AL24)=0,"-",SUM(C24:AL24))</f>
        <v>961</v>
      </c>
      <c r="C24" s="236">
        <f aca="true" t="shared" si="4" ref="C24:H24">IF(SUM(C25:C36)=0,"-",SUM(C25:C36))</f>
        <v>4</v>
      </c>
      <c r="D24" s="236" t="str">
        <f t="shared" si="4"/>
        <v>-</v>
      </c>
      <c r="E24" s="236">
        <f t="shared" si="4"/>
        <v>4</v>
      </c>
      <c r="F24" s="236" t="str">
        <f t="shared" si="4"/>
        <v>-</v>
      </c>
      <c r="G24" s="236">
        <f t="shared" si="4"/>
        <v>5</v>
      </c>
      <c r="H24" s="236" t="str">
        <f t="shared" si="4"/>
        <v>-</v>
      </c>
      <c r="I24" s="236"/>
      <c r="J24" s="236">
        <f aca="true" t="shared" si="5" ref="J24:AG24">IF(SUM(J25:J36)=0,"-",SUM(J25:J36))</f>
        <v>17</v>
      </c>
      <c r="K24" s="236">
        <f t="shared" si="5"/>
        <v>68</v>
      </c>
      <c r="L24" s="236">
        <f t="shared" si="5"/>
        <v>41</v>
      </c>
      <c r="M24" s="236">
        <f t="shared" si="5"/>
        <v>79</v>
      </c>
      <c r="N24" s="236">
        <f t="shared" si="5"/>
        <v>23</v>
      </c>
      <c r="O24" s="236">
        <f t="shared" si="5"/>
        <v>7</v>
      </c>
      <c r="P24" s="236">
        <f t="shared" si="5"/>
        <v>35</v>
      </c>
      <c r="Q24" s="236">
        <f t="shared" si="5"/>
        <v>4</v>
      </c>
      <c r="R24" s="236">
        <f t="shared" si="5"/>
        <v>5</v>
      </c>
      <c r="S24" s="236">
        <f t="shared" si="5"/>
        <v>3</v>
      </c>
      <c r="T24" s="236">
        <f t="shared" si="5"/>
        <v>18</v>
      </c>
      <c r="U24" s="236">
        <f t="shared" si="5"/>
        <v>2</v>
      </c>
      <c r="V24" s="236">
        <f t="shared" si="5"/>
        <v>9</v>
      </c>
      <c r="W24" s="236">
        <f t="shared" si="5"/>
        <v>6</v>
      </c>
      <c r="X24" s="236">
        <f t="shared" si="5"/>
        <v>1</v>
      </c>
      <c r="Y24" s="236">
        <f t="shared" si="5"/>
        <v>42</v>
      </c>
      <c r="Z24" s="236">
        <f t="shared" si="5"/>
        <v>62</v>
      </c>
      <c r="AA24" s="236">
        <f t="shared" si="5"/>
        <v>11</v>
      </c>
      <c r="AB24" s="236">
        <f t="shared" si="5"/>
        <v>61</v>
      </c>
      <c r="AC24" s="236">
        <f t="shared" si="5"/>
        <v>1</v>
      </c>
      <c r="AD24" s="236">
        <f t="shared" si="5"/>
        <v>7</v>
      </c>
      <c r="AE24" s="236" t="str">
        <f t="shared" si="5"/>
        <v>-</v>
      </c>
      <c r="AF24" s="236" t="str">
        <f t="shared" si="5"/>
        <v>-</v>
      </c>
      <c r="AG24" s="236" t="str">
        <f t="shared" si="5"/>
        <v>-</v>
      </c>
      <c r="AH24" s="236" t="str">
        <f>IF(SUM(AH25:AH36)=0,"-",SUM(AH25:AH36))</f>
        <v>-</v>
      </c>
      <c r="AI24" s="238">
        <f>IF(SUM(AI25:AI36)=0,"-",SUM(AI25:AI36))</f>
        <v>209</v>
      </c>
      <c r="AJ24" s="236" t="str">
        <f>IF(SUM(AJ25:AJ36)=0,"-",SUM(AJ25:AJ36))</f>
        <v>-</v>
      </c>
      <c r="AK24" s="238">
        <f>IF(SUM(AK25:AK36)=0,"-",SUM(AK25:AK36))</f>
        <v>154</v>
      </c>
      <c r="AL24" s="236">
        <f>IF(SUM(AL25:AL36)=0,"-",SUM(AL25:AL36))</f>
        <v>83</v>
      </c>
    </row>
    <row r="25" spans="1:38" ht="23.25" customHeight="1" hidden="1">
      <c r="A25" s="232" t="s">
        <v>185</v>
      </c>
      <c r="B25" s="239">
        <f t="shared" si="3"/>
        <v>159</v>
      </c>
      <c r="C25" s="154">
        <v>1</v>
      </c>
      <c r="D25" s="154"/>
      <c r="E25" s="155" t="s">
        <v>306</v>
      </c>
      <c r="F25" s="155" t="s">
        <v>306</v>
      </c>
      <c r="G25" s="154">
        <v>2</v>
      </c>
      <c r="H25" s="154" t="s">
        <v>377</v>
      </c>
      <c r="I25" s="154"/>
      <c r="J25" s="154">
        <v>3</v>
      </c>
      <c r="K25" s="154">
        <v>11</v>
      </c>
      <c r="L25" s="154">
        <v>6</v>
      </c>
      <c r="M25" s="154">
        <v>2</v>
      </c>
      <c r="N25" s="154">
        <v>1</v>
      </c>
      <c r="O25" s="154">
        <v>1</v>
      </c>
      <c r="P25" s="155" t="s">
        <v>306</v>
      </c>
      <c r="Q25" s="154">
        <v>1</v>
      </c>
      <c r="R25" s="154">
        <v>2</v>
      </c>
      <c r="S25" s="154">
        <v>1</v>
      </c>
      <c r="T25" s="154">
        <v>9</v>
      </c>
      <c r="U25" s="154">
        <v>1</v>
      </c>
      <c r="V25" s="155" t="s">
        <v>306</v>
      </c>
      <c r="W25" s="154">
        <v>1</v>
      </c>
      <c r="X25" s="155" t="s">
        <v>306</v>
      </c>
      <c r="Y25" s="155" t="s">
        <v>306</v>
      </c>
      <c r="Z25" s="155">
        <v>2</v>
      </c>
      <c r="AA25" s="154">
        <v>4</v>
      </c>
      <c r="AB25" s="154">
        <v>34</v>
      </c>
      <c r="AC25" s="155" t="s">
        <v>306</v>
      </c>
      <c r="AD25" s="155" t="s">
        <v>306</v>
      </c>
      <c r="AE25" s="155" t="s">
        <v>306</v>
      </c>
      <c r="AF25" s="155" t="s">
        <v>306</v>
      </c>
      <c r="AG25" s="155" t="s">
        <v>306</v>
      </c>
      <c r="AH25" s="155" t="s">
        <v>306</v>
      </c>
      <c r="AI25" s="154">
        <v>58</v>
      </c>
      <c r="AJ25" s="155" t="s">
        <v>306</v>
      </c>
      <c r="AK25" s="154">
        <v>17</v>
      </c>
      <c r="AL25" s="154">
        <v>2</v>
      </c>
    </row>
    <row r="26" spans="1:38" ht="23.25" customHeight="1" hidden="1">
      <c r="A26" s="232">
        <v>2</v>
      </c>
      <c r="B26" s="239">
        <f t="shared" si="3"/>
        <v>101</v>
      </c>
      <c r="C26" s="155" t="s">
        <v>306</v>
      </c>
      <c r="D26" s="155" t="s">
        <v>306</v>
      </c>
      <c r="E26" s="155" t="s">
        <v>306</v>
      </c>
      <c r="F26" s="155" t="s">
        <v>306</v>
      </c>
      <c r="G26" s="155" t="s">
        <v>306</v>
      </c>
      <c r="H26" s="155" t="s">
        <v>306</v>
      </c>
      <c r="I26" s="154"/>
      <c r="J26" s="154">
        <v>1</v>
      </c>
      <c r="K26" s="154">
        <v>5</v>
      </c>
      <c r="L26" s="154">
        <v>3</v>
      </c>
      <c r="M26" s="154">
        <v>7</v>
      </c>
      <c r="N26" s="155" t="s">
        <v>306</v>
      </c>
      <c r="O26" s="155" t="s">
        <v>306</v>
      </c>
      <c r="P26" s="155" t="s">
        <v>306</v>
      </c>
      <c r="Q26" s="155">
        <v>1</v>
      </c>
      <c r="R26" s="154">
        <v>1</v>
      </c>
      <c r="S26" s="155">
        <v>1</v>
      </c>
      <c r="T26" s="154">
        <v>2</v>
      </c>
      <c r="U26" s="155" t="s">
        <v>306</v>
      </c>
      <c r="V26" s="155" t="s">
        <v>306</v>
      </c>
      <c r="W26" s="154">
        <v>1</v>
      </c>
      <c r="X26" s="155" t="s">
        <v>306</v>
      </c>
      <c r="Y26" s="155" t="s">
        <v>306</v>
      </c>
      <c r="Z26" s="155">
        <v>10</v>
      </c>
      <c r="AA26" s="155" t="s">
        <v>306</v>
      </c>
      <c r="AB26" s="155">
        <v>1</v>
      </c>
      <c r="AC26" s="155">
        <v>1</v>
      </c>
      <c r="AD26" s="155" t="s">
        <v>306</v>
      </c>
      <c r="AE26" s="155" t="s">
        <v>306</v>
      </c>
      <c r="AF26" s="155" t="s">
        <v>306</v>
      </c>
      <c r="AG26" s="155" t="s">
        <v>306</v>
      </c>
      <c r="AH26" s="155" t="s">
        <v>306</v>
      </c>
      <c r="AI26" s="154">
        <v>50</v>
      </c>
      <c r="AJ26" s="155" t="s">
        <v>306</v>
      </c>
      <c r="AK26" s="154">
        <v>12</v>
      </c>
      <c r="AL26" s="154">
        <v>5</v>
      </c>
    </row>
    <row r="27" spans="1:38" ht="23.25" customHeight="1" hidden="1">
      <c r="A27" s="232">
        <v>3</v>
      </c>
      <c r="B27" s="239">
        <f t="shared" si="3"/>
        <v>135</v>
      </c>
      <c r="C27" s="155">
        <v>2</v>
      </c>
      <c r="D27" s="154"/>
      <c r="E27" s="155" t="s">
        <v>306</v>
      </c>
      <c r="F27" s="155" t="s">
        <v>306</v>
      </c>
      <c r="G27" s="155">
        <v>2</v>
      </c>
      <c r="H27" s="155" t="s">
        <v>306</v>
      </c>
      <c r="I27" s="154"/>
      <c r="J27" s="154">
        <v>4</v>
      </c>
      <c r="K27" s="154">
        <v>8</v>
      </c>
      <c r="L27" s="154">
        <v>5</v>
      </c>
      <c r="M27" s="154">
        <v>3</v>
      </c>
      <c r="N27" s="154">
        <v>1</v>
      </c>
      <c r="O27" s="154">
        <v>2</v>
      </c>
      <c r="P27" s="154">
        <v>2</v>
      </c>
      <c r="Q27" s="155">
        <v>1</v>
      </c>
      <c r="R27" s="154">
        <v>2</v>
      </c>
      <c r="S27" s="155">
        <v>1</v>
      </c>
      <c r="T27" s="154">
        <v>2</v>
      </c>
      <c r="U27" s="154">
        <v>1</v>
      </c>
      <c r="V27" s="155" t="s">
        <v>306</v>
      </c>
      <c r="W27" s="155">
        <v>1</v>
      </c>
      <c r="X27" s="155" t="s">
        <v>306</v>
      </c>
      <c r="Y27" s="155" t="s">
        <v>306</v>
      </c>
      <c r="Z27" s="155" t="s">
        <v>306</v>
      </c>
      <c r="AA27" s="155" t="s">
        <v>306</v>
      </c>
      <c r="AB27" s="155">
        <v>17</v>
      </c>
      <c r="AC27" s="155" t="s">
        <v>306</v>
      </c>
      <c r="AD27" s="155" t="s">
        <v>306</v>
      </c>
      <c r="AE27" s="155" t="s">
        <v>306</v>
      </c>
      <c r="AF27" s="155" t="s">
        <v>306</v>
      </c>
      <c r="AG27" s="155" t="s">
        <v>306</v>
      </c>
      <c r="AH27" s="155" t="s">
        <v>306</v>
      </c>
      <c r="AI27" s="154">
        <v>55</v>
      </c>
      <c r="AJ27" s="155" t="s">
        <v>306</v>
      </c>
      <c r="AK27" s="154">
        <v>22</v>
      </c>
      <c r="AL27" s="154">
        <v>4</v>
      </c>
    </row>
    <row r="28" spans="1:38" ht="23.25" customHeight="1" hidden="1">
      <c r="A28" s="232">
        <v>4</v>
      </c>
      <c r="B28" s="239">
        <f t="shared" si="3"/>
        <v>64</v>
      </c>
      <c r="C28" s="155" t="s">
        <v>306</v>
      </c>
      <c r="D28" s="155" t="s">
        <v>306</v>
      </c>
      <c r="E28" s="155" t="s">
        <v>306</v>
      </c>
      <c r="F28" s="155" t="s">
        <v>306</v>
      </c>
      <c r="G28" s="155" t="s">
        <v>306</v>
      </c>
      <c r="H28" s="155" t="s">
        <v>306</v>
      </c>
      <c r="I28" s="154"/>
      <c r="J28" s="154">
        <v>4</v>
      </c>
      <c r="K28" s="154">
        <v>7</v>
      </c>
      <c r="L28" s="154">
        <v>5</v>
      </c>
      <c r="M28" s="154">
        <v>8</v>
      </c>
      <c r="N28" s="155" t="s">
        <v>306</v>
      </c>
      <c r="O28" s="155" t="s">
        <v>306</v>
      </c>
      <c r="P28" s="154">
        <v>4</v>
      </c>
      <c r="Q28" s="155" t="s">
        <v>306</v>
      </c>
      <c r="R28" s="155" t="s">
        <v>306</v>
      </c>
      <c r="S28" s="155" t="s">
        <v>306</v>
      </c>
      <c r="T28" s="155" t="s">
        <v>306</v>
      </c>
      <c r="U28" s="155" t="s">
        <v>306</v>
      </c>
      <c r="V28" s="154">
        <v>7</v>
      </c>
      <c r="W28" s="155" t="s">
        <v>306</v>
      </c>
      <c r="X28" s="155" t="s">
        <v>306</v>
      </c>
      <c r="Y28" s="155" t="s">
        <v>306</v>
      </c>
      <c r="Z28" s="155" t="s">
        <v>306</v>
      </c>
      <c r="AA28" s="155" t="s">
        <v>306</v>
      </c>
      <c r="AB28" s="155" t="s">
        <v>306</v>
      </c>
      <c r="AC28" s="155" t="s">
        <v>306</v>
      </c>
      <c r="AD28" s="155" t="s">
        <v>306</v>
      </c>
      <c r="AE28" s="155" t="s">
        <v>306</v>
      </c>
      <c r="AF28" s="155" t="s">
        <v>306</v>
      </c>
      <c r="AG28" s="155" t="s">
        <v>306</v>
      </c>
      <c r="AH28" s="155" t="s">
        <v>306</v>
      </c>
      <c r="AI28" s="155" t="s">
        <v>306</v>
      </c>
      <c r="AJ28" s="155" t="s">
        <v>306</v>
      </c>
      <c r="AK28" s="154">
        <v>26</v>
      </c>
      <c r="AL28" s="154">
        <v>3</v>
      </c>
    </row>
    <row r="29" spans="1:38" ht="23.25" customHeight="1" hidden="1">
      <c r="A29" s="232">
        <v>5</v>
      </c>
      <c r="B29" s="239">
        <f t="shared" si="3"/>
        <v>61</v>
      </c>
      <c r="C29" s="155" t="s">
        <v>306</v>
      </c>
      <c r="D29" s="155" t="s">
        <v>306</v>
      </c>
      <c r="E29" s="155" t="s">
        <v>306</v>
      </c>
      <c r="F29" s="155" t="s">
        <v>306</v>
      </c>
      <c r="G29" s="155" t="s">
        <v>306</v>
      </c>
      <c r="H29" s="155" t="s">
        <v>306</v>
      </c>
      <c r="I29" s="154"/>
      <c r="J29" s="154">
        <v>2</v>
      </c>
      <c r="K29" s="154">
        <v>4</v>
      </c>
      <c r="L29" s="154">
        <v>2</v>
      </c>
      <c r="M29" s="154">
        <v>8</v>
      </c>
      <c r="N29" s="154">
        <v>1</v>
      </c>
      <c r="O29" s="155" t="s">
        <v>306</v>
      </c>
      <c r="P29" s="154">
        <v>3</v>
      </c>
      <c r="Q29" s="155" t="s">
        <v>306</v>
      </c>
      <c r="R29" s="155" t="s">
        <v>306</v>
      </c>
      <c r="S29" s="155" t="s">
        <v>306</v>
      </c>
      <c r="T29" s="155" t="s">
        <v>306</v>
      </c>
      <c r="U29" s="155" t="s">
        <v>306</v>
      </c>
      <c r="V29" s="154">
        <v>2</v>
      </c>
      <c r="W29" s="155" t="s">
        <v>306</v>
      </c>
      <c r="X29" s="155" t="s">
        <v>306</v>
      </c>
      <c r="Y29" s="155">
        <v>5</v>
      </c>
      <c r="Z29" s="154">
        <v>4</v>
      </c>
      <c r="AA29" s="155" t="s">
        <v>306</v>
      </c>
      <c r="AB29" s="155" t="s">
        <v>306</v>
      </c>
      <c r="AC29" s="155" t="s">
        <v>306</v>
      </c>
      <c r="AD29" s="155" t="s">
        <v>306</v>
      </c>
      <c r="AE29" s="155" t="s">
        <v>306</v>
      </c>
      <c r="AF29" s="155" t="s">
        <v>306</v>
      </c>
      <c r="AG29" s="155" t="s">
        <v>306</v>
      </c>
      <c r="AH29" s="155" t="s">
        <v>306</v>
      </c>
      <c r="AI29" s="155" t="s">
        <v>306</v>
      </c>
      <c r="AJ29" s="155" t="s">
        <v>306</v>
      </c>
      <c r="AK29" s="154">
        <v>22</v>
      </c>
      <c r="AL29" s="154">
        <v>8</v>
      </c>
    </row>
    <row r="30" spans="1:38" ht="23.25" customHeight="1" hidden="1">
      <c r="A30" s="232">
        <v>6</v>
      </c>
      <c r="B30" s="239">
        <f t="shared" si="3"/>
        <v>37</v>
      </c>
      <c r="C30" s="155" t="s">
        <v>306</v>
      </c>
      <c r="D30" s="155" t="s">
        <v>306</v>
      </c>
      <c r="E30" s="155" t="s">
        <v>306</v>
      </c>
      <c r="F30" s="155" t="s">
        <v>306</v>
      </c>
      <c r="G30" s="155" t="s">
        <v>306</v>
      </c>
      <c r="H30" s="155" t="s">
        <v>306</v>
      </c>
      <c r="I30" s="154"/>
      <c r="J30" s="154">
        <v>1</v>
      </c>
      <c r="K30" s="154">
        <v>2</v>
      </c>
      <c r="L30" s="155" t="s">
        <v>306</v>
      </c>
      <c r="M30" s="154">
        <v>6</v>
      </c>
      <c r="N30" s="155" t="s">
        <v>306</v>
      </c>
      <c r="O30" s="155" t="s">
        <v>306</v>
      </c>
      <c r="P30" s="154">
        <v>1</v>
      </c>
      <c r="Q30" s="155" t="s">
        <v>306</v>
      </c>
      <c r="R30" s="155" t="s">
        <v>306</v>
      </c>
      <c r="S30" s="155" t="s">
        <v>306</v>
      </c>
      <c r="T30" s="155" t="s">
        <v>306</v>
      </c>
      <c r="U30" s="155" t="s">
        <v>306</v>
      </c>
      <c r="V30" s="155" t="s">
        <v>306</v>
      </c>
      <c r="W30" s="154">
        <v>1</v>
      </c>
      <c r="X30" s="155" t="s">
        <v>306</v>
      </c>
      <c r="Y30" s="155" t="s">
        <v>306</v>
      </c>
      <c r="Z30" s="154">
        <v>8</v>
      </c>
      <c r="AA30" s="155" t="s">
        <v>306</v>
      </c>
      <c r="AB30" s="155" t="s">
        <v>306</v>
      </c>
      <c r="AC30" s="155" t="s">
        <v>306</v>
      </c>
      <c r="AD30" s="155">
        <v>2</v>
      </c>
      <c r="AE30" s="155" t="s">
        <v>306</v>
      </c>
      <c r="AF30" s="155" t="s">
        <v>306</v>
      </c>
      <c r="AG30" s="155" t="s">
        <v>306</v>
      </c>
      <c r="AH30" s="155" t="s">
        <v>306</v>
      </c>
      <c r="AI30" s="155" t="s">
        <v>306</v>
      </c>
      <c r="AJ30" s="155" t="s">
        <v>306</v>
      </c>
      <c r="AK30" s="154">
        <v>10</v>
      </c>
      <c r="AL30" s="154">
        <v>6</v>
      </c>
    </row>
    <row r="31" spans="1:38" ht="23.25" customHeight="1" hidden="1">
      <c r="A31" s="232">
        <v>7</v>
      </c>
      <c r="B31" s="239">
        <f t="shared" si="3"/>
        <v>40</v>
      </c>
      <c r="C31" s="155" t="s">
        <v>306</v>
      </c>
      <c r="D31" s="154"/>
      <c r="E31" s="154">
        <v>2</v>
      </c>
      <c r="F31" s="155" t="s">
        <v>306</v>
      </c>
      <c r="G31" s="155" t="s">
        <v>306</v>
      </c>
      <c r="H31" s="155" t="s">
        <v>306</v>
      </c>
      <c r="I31" s="155" t="s">
        <v>306</v>
      </c>
      <c r="J31" s="155" t="s">
        <v>306</v>
      </c>
      <c r="K31" s="154">
        <v>3</v>
      </c>
      <c r="L31" s="154">
        <v>3</v>
      </c>
      <c r="M31" s="154">
        <v>4</v>
      </c>
      <c r="N31" s="154">
        <v>9</v>
      </c>
      <c r="O31" s="154">
        <v>3</v>
      </c>
      <c r="P31" s="154">
        <v>1</v>
      </c>
      <c r="Q31" s="155" t="s">
        <v>306</v>
      </c>
      <c r="R31" s="155" t="s">
        <v>306</v>
      </c>
      <c r="S31" s="155" t="s">
        <v>306</v>
      </c>
      <c r="T31" s="155" t="s">
        <v>306</v>
      </c>
      <c r="U31" s="155" t="s">
        <v>306</v>
      </c>
      <c r="V31" s="155" t="s">
        <v>306</v>
      </c>
      <c r="W31" s="155">
        <v>1</v>
      </c>
      <c r="X31" s="155" t="s">
        <v>306</v>
      </c>
      <c r="Y31" s="155" t="s">
        <v>306</v>
      </c>
      <c r="Z31" s="154">
        <v>9</v>
      </c>
      <c r="AA31" s="155" t="s">
        <v>306</v>
      </c>
      <c r="AB31" s="155" t="s">
        <v>306</v>
      </c>
      <c r="AC31" s="155" t="s">
        <v>306</v>
      </c>
      <c r="AD31" s="155">
        <v>3</v>
      </c>
      <c r="AE31" s="155" t="s">
        <v>306</v>
      </c>
      <c r="AF31" s="155" t="s">
        <v>306</v>
      </c>
      <c r="AG31" s="155" t="s">
        <v>306</v>
      </c>
      <c r="AH31" s="155" t="s">
        <v>306</v>
      </c>
      <c r="AI31" s="155" t="s">
        <v>306</v>
      </c>
      <c r="AJ31" s="155" t="s">
        <v>306</v>
      </c>
      <c r="AK31" s="155" t="s">
        <v>306</v>
      </c>
      <c r="AL31" s="154">
        <v>2</v>
      </c>
    </row>
    <row r="32" spans="1:38" ht="23.25" customHeight="1" hidden="1">
      <c r="A32" s="232">
        <v>8</v>
      </c>
      <c r="B32" s="239">
        <f t="shared" si="3"/>
        <v>74</v>
      </c>
      <c r="C32" s="155">
        <v>1</v>
      </c>
      <c r="D32" s="154"/>
      <c r="E32" s="155">
        <v>2</v>
      </c>
      <c r="F32" s="155" t="s">
        <v>306</v>
      </c>
      <c r="G32" s="155">
        <v>1</v>
      </c>
      <c r="H32" s="155" t="s">
        <v>306</v>
      </c>
      <c r="I32" s="155" t="s">
        <v>306</v>
      </c>
      <c r="J32" s="155" t="s">
        <v>306</v>
      </c>
      <c r="K32" s="154">
        <v>2</v>
      </c>
      <c r="L32" s="154">
        <v>2</v>
      </c>
      <c r="M32" s="154">
        <v>5</v>
      </c>
      <c r="N32" s="154">
        <v>5</v>
      </c>
      <c r="O32" s="154">
        <v>1</v>
      </c>
      <c r="P32" s="154">
        <v>9</v>
      </c>
      <c r="Q32" s="155" t="s">
        <v>306</v>
      </c>
      <c r="R32" s="155" t="s">
        <v>306</v>
      </c>
      <c r="S32" s="155" t="s">
        <v>306</v>
      </c>
      <c r="T32" s="155" t="s">
        <v>306</v>
      </c>
      <c r="U32" s="155" t="s">
        <v>306</v>
      </c>
      <c r="V32" s="155" t="s">
        <v>306</v>
      </c>
      <c r="W32" s="155">
        <v>1</v>
      </c>
      <c r="X32" s="155">
        <v>1</v>
      </c>
      <c r="Y32" s="155">
        <v>31</v>
      </c>
      <c r="Z32" s="154">
        <v>2</v>
      </c>
      <c r="AA32" s="155" t="s">
        <v>306</v>
      </c>
      <c r="AB32" s="155" t="s">
        <v>306</v>
      </c>
      <c r="AC32" s="155" t="s">
        <v>306</v>
      </c>
      <c r="AD32" s="155">
        <v>2</v>
      </c>
      <c r="AE32" s="155" t="s">
        <v>306</v>
      </c>
      <c r="AF32" s="155" t="s">
        <v>306</v>
      </c>
      <c r="AG32" s="155" t="s">
        <v>306</v>
      </c>
      <c r="AH32" s="155" t="s">
        <v>306</v>
      </c>
      <c r="AI32" s="155" t="s">
        <v>306</v>
      </c>
      <c r="AJ32" s="155" t="s">
        <v>306</v>
      </c>
      <c r="AK32" s="155" t="s">
        <v>306</v>
      </c>
      <c r="AL32" s="154">
        <v>9</v>
      </c>
    </row>
    <row r="33" spans="1:38" ht="23.25" customHeight="1" hidden="1">
      <c r="A33" s="232">
        <v>9</v>
      </c>
      <c r="B33" s="239">
        <f t="shared" si="3"/>
        <v>58</v>
      </c>
      <c r="C33" s="155" t="s">
        <v>306</v>
      </c>
      <c r="D33" s="155" t="s">
        <v>306</v>
      </c>
      <c r="E33" s="155" t="s">
        <v>306</v>
      </c>
      <c r="F33" s="155" t="s">
        <v>306</v>
      </c>
      <c r="G33" s="155" t="s">
        <v>306</v>
      </c>
      <c r="H33" s="155" t="s">
        <v>306</v>
      </c>
      <c r="I33" s="155" t="s">
        <v>306</v>
      </c>
      <c r="J33" s="155" t="s">
        <v>306</v>
      </c>
      <c r="K33" s="154">
        <v>4</v>
      </c>
      <c r="L33" s="154">
        <v>3</v>
      </c>
      <c r="M33" s="154">
        <v>11</v>
      </c>
      <c r="N33" s="154">
        <v>1</v>
      </c>
      <c r="O33" s="155" t="s">
        <v>306</v>
      </c>
      <c r="P33" s="154">
        <v>6</v>
      </c>
      <c r="Q33" s="155" t="s">
        <v>306</v>
      </c>
      <c r="R33" s="155" t="s">
        <v>306</v>
      </c>
      <c r="S33" s="155" t="s">
        <v>306</v>
      </c>
      <c r="T33" s="155" t="s">
        <v>306</v>
      </c>
      <c r="U33" s="155" t="s">
        <v>306</v>
      </c>
      <c r="V33" s="155" t="s">
        <v>306</v>
      </c>
      <c r="W33" s="155" t="s">
        <v>306</v>
      </c>
      <c r="X33" s="155" t="s">
        <v>306</v>
      </c>
      <c r="Y33" s="154">
        <v>6</v>
      </c>
      <c r="Z33" s="154">
        <v>7</v>
      </c>
      <c r="AA33" s="155" t="s">
        <v>306</v>
      </c>
      <c r="AB33" s="155" t="s">
        <v>306</v>
      </c>
      <c r="AC33" s="155" t="s">
        <v>306</v>
      </c>
      <c r="AD33" s="155" t="s">
        <v>306</v>
      </c>
      <c r="AE33" s="155" t="s">
        <v>306</v>
      </c>
      <c r="AF33" s="155" t="s">
        <v>306</v>
      </c>
      <c r="AG33" s="155" t="s">
        <v>306</v>
      </c>
      <c r="AH33" s="155" t="s">
        <v>306</v>
      </c>
      <c r="AI33" s="155" t="s">
        <v>306</v>
      </c>
      <c r="AJ33" s="155" t="s">
        <v>306</v>
      </c>
      <c r="AK33" s="155">
        <v>6</v>
      </c>
      <c r="AL33" s="154">
        <v>14</v>
      </c>
    </row>
    <row r="34" spans="1:38" ht="23.25" customHeight="1" hidden="1">
      <c r="A34" s="232">
        <v>10</v>
      </c>
      <c r="B34" s="239">
        <f t="shared" si="3"/>
        <v>54</v>
      </c>
      <c r="C34" s="155" t="s">
        <v>306</v>
      </c>
      <c r="D34" s="155" t="s">
        <v>306</v>
      </c>
      <c r="E34" s="155" t="s">
        <v>306</v>
      </c>
      <c r="F34" s="155" t="s">
        <v>306</v>
      </c>
      <c r="G34" s="155" t="s">
        <v>306</v>
      </c>
      <c r="H34" s="155" t="s">
        <v>306</v>
      </c>
      <c r="I34" s="155" t="s">
        <v>306</v>
      </c>
      <c r="J34" s="155" t="s">
        <v>306</v>
      </c>
      <c r="K34" s="154">
        <v>3</v>
      </c>
      <c r="L34" s="154">
        <v>2</v>
      </c>
      <c r="M34" s="154">
        <v>13</v>
      </c>
      <c r="N34" s="154">
        <v>2</v>
      </c>
      <c r="O34" s="155" t="s">
        <v>306</v>
      </c>
      <c r="P34" s="154">
        <v>5</v>
      </c>
      <c r="Q34" s="155" t="s">
        <v>306</v>
      </c>
      <c r="R34" s="155" t="s">
        <v>306</v>
      </c>
      <c r="S34" s="155" t="s">
        <v>306</v>
      </c>
      <c r="T34" s="155" t="s">
        <v>306</v>
      </c>
      <c r="U34" s="155" t="s">
        <v>306</v>
      </c>
      <c r="V34" s="155" t="s">
        <v>306</v>
      </c>
      <c r="W34" s="155" t="s">
        <v>306</v>
      </c>
      <c r="X34" s="155" t="s">
        <v>306</v>
      </c>
      <c r="Y34" s="155" t="s">
        <v>306</v>
      </c>
      <c r="Z34" s="154">
        <v>6</v>
      </c>
      <c r="AA34" s="155" t="s">
        <v>306</v>
      </c>
      <c r="AB34" s="155" t="s">
        <v>306</v>
      </c>
      <c r="AC34" s="155" t="s">
        <v>306</v>
      </c>
      <c r="AD34" s="155" t="s">
        <v>306</v>
      </c>
      <c r="AE34" s="155" t="s">
        <v>306</v>
      </c>
      <c r="AF34" s="155" t="s">
        <v>306</v>
      </c>
      <c r="AG34" s="155" t="s">
        <v>306</v>
      </c>
      <c r="AH34" s="155" t="s">
        <v>306</v>
      </c>
      <c r="AI34" s="155" t="s">
        <v>306</v>
      </c>
      <c r="AJ34" s="155" t="s">
        <v>306</v>
      </c>
      <c r="AK34" s="154">
        <v>6</v>
      </c>
      <c r="AL34" s="154">
        <v>17</v>
      </c>
    </row>
    <row r="35" spans="1:38" ht="23.25" customHeight="1" hidden="1">
      <c r="A35" s="232">
        <v>11</v>
      </c>
      <c r="B35" s="239">
        <f t="shared" si="3"/>
        <v>54</v>
      </c>
      <c r="C35" s="155" t="s">
        <v>306</v>
      </c>
      <c r="D35" s="155" t="s">
        <v>306</v>
      </c>
      <c r="E35" s="155" t="s">
        <v>306</v>
      </c>
      <c r="F35" s="155" t="s">
        <v>306</v>
      </c>
      <c r="G35" s="155" t="s">
        <v>306</v>
      </c>
      <c r="H35" s="155" t="s">
        <v>306</v>
      </c>
      <c r="I35" s="155" t="s">
        <v>306</v>
      </c>
      <c r="J35" s="155" t="s">
        <v>306</v>
      </c>
      <c r="K35" s="154">
        <v>6</v>
      </c>
      <c r="L35" s="154">
        <v>4</v>
      </c>
      <c r="M35" s="154">
        <v>8</v>
      </c>
      <c r="N35" s="155">
        <v>3</v>
      </c>
      <c r="O35" s="155" t="s">
        <v>306</v>
      </c>
      <c r="P35" s="154">
        <v>1</v>
      </c>
      <c r="Q35" s="154">
        <v>1</v>
      </c>
      <c r="R35" s="155" t="s">
        <v>306</v>
      </c>
      <c r="S35" s="155" t="s">
        <v>306</v>
      </c>
      <c r="T35" s="154">
        <v>1</v>
      </c>
      <c r="U35" s="155" t="s">
        <v>306</v>
      </c>
      <c r="V35" s="155" t="s">
        <v>306</v>
      </c>
      <c r="W35" s="155" t="s">
        <v>306</v>
      </c>
      <c r="X35" s="155" t="s">
        <v>306</v>
      </c>
      <c r="Y35" s="155" t="s">
        <v>306</v>
      </c>
      <c r="Z35" s="154">
        <v>10</v>
      </c>
      <c r="AA35" s="155" t="s">
        <v>306</v>
      </c>
      <c r="AB35" s="155">
        <v>3</v>
      </c>
      <c r="AC35" s="155" t="s">
        <v>306</v>
      </c>
      <c r="AD35" s="155" t="s">
        <v>306</v>
      </c>
      <c r="AE35" s="155" t="s">
        <v>306</v>
      </c>
      <c r="AF35" s="155" t="s">
        <v>306</v>
      </c>
      <c r="AG35" s="155" t="s">
        <v>306</v>
      </c>
      <c r="AH35" s="155" t="s">
        <v>306</v>
      </c>
      <c r="AI35" s="155" t="s">
        <v>306</v>
      </c>
      <c r="AJ35" s="155" t="s">
        <v>306</v>
      </c>
      <c r="AK35" s="154">
        <v>8</v>
      </c>
      <c r="AL35" s="154">
        <v>9</v>
      </c>
    </row>
    <row r="36" spans="1:38" ht="23.25" customHeight="1" hidden="1">
      <c r="A36" s="232">
        <v>12</v>
      </c>
      <c r="B36" s="239">
        <f t="shared" si="3"/>
        <v>124</v>
      </c>
      <c r="C36" s="155" t="s">
        <v>306</v>
      </c>
      <c r="D36" s="155" t="s">
        <v>306</v>
      </c>
      <c r="E36" s="155" t="s">
        <v>306</v>
      </c>
      <c r="F36" s="155" t="s">
        <v>306</v>
      </c>
      <c r="G36" s="155" t="s">
        <v>306</v>
      </c>
      <c r="H36" s="155" t="s">
        <v>306</v>
      </c>
      <c r="I36" s="154"/>
      <c r="J36" s="154">
        <v>2</v>
      </c>
      <c r="K36" s="154">
        <v>13</v>
      </c>
      <c r="L36" s="154">
        <v>6</v>
      </c>
      <c r="M36" s="154">
        <v>4</v>
      </c>
      <c r="N36" s="155" t="s">
        <v>306</v>
      </c>
      <c r="O36" s="155" t="s">
        <v>306</v>
      </c>
      <c r="P36" s="154">
        <v>3</v>
      </c>
      <c r="Q36" s="155" t="s">
        <v>306</v>
      </c>
      <c r="R36" s="155" t="s">
        <v>306</v>
      </c>
      <c r="S36" s="155" t="s">
        <v>306</v>
      </c>
      <c r="T36" s="154">
        <v>4</v>
      </c>
      <c r="U36" s="155" t="s">
        <v>306</v>
      </c>
      <c r="V36" s="155" t="s">
        <v>306</v>
      </c>
      <c r="W36" s="155" t="s">
        <v>306</v>
      </c>
      <c r="X36" s="155" t="s">
        <v>306</v>
      </c>
      <c r="Y36" s="155" t="s">
        <v>306</v>
      </c>
      <c r="Z36" s="155">
        <v>4</v>
      </c>
      <c r="AA36" s="154">
        <v>7</v>
      </c>
      <c r="AB36" s="154">
        <v>6</v>
      </c>
      <c r="AC36" s="155" t="s">
        <v>306</v>
      </c>
      <c r="AD36" s="155" t="s">
        <v>306</v>
      </c>
      <c r="AE36" s="155" t="s">
        <v>306</v>
      </c>
      <c r="AF36" s="155" t="s">
        <v>306</v>
      </c>
      <c r="AG36" s="155" t="s">
        <v>306</v>
      </c>
      <c r="AH36" s="155" t="s">
        <v>306</v>
      </c>
      <c r="AI36" s="154">
        <v>46</v>
      </c>
      <c r="AJ36" s="155" t="s">
        <v>306</v>
      </c>
      <c r="AK36" s="154">
        <v>25</v>
      </c>
      <c r="AL36" s="154">
        <v>4</v>
      </c>
    </row>
    <row r="37" spans="1:38" ht="23.25" customHeight="1" hidden="1">
      <c r="A37" s="232"/>
      <c r="B37" s="239"/>
      <c r="C37" s="155"/>
      <c r="D37" s="155"/>
      <c r="E37" s="155"/>
      <c r="F37" s="155"/>
      <c r="G37" s="155"/>
      <c r="H37" s="155"/>
      <c r="I37" s="154"/>
      <c r="J37" s="154"/>
      <c r="K37" s="154"/>
      <c r="L37" s="154"/>
      <c r="M37" s="154"/>
      <c r="N37" s="155"/>
      <c r="O37" s="155"/>
      <c r="P37" s="154"/>
      <c r="Q37" s="155"/>
      <c r="R37" s="155"/>
      <c r="S37" s="155"/>
      <c r="T37" s="154"/>
      <c r="U37" s="155"/>
      <c r="V37" s="155"/>
      <c r="W37" s="155"/>
      <c r="X37" s="155"/>
      <c r="Y37" s="155"/>
      <c r="Z37" s="155"/>
      <c r="AA37" s="154"/>
      <c r="AB37" s="154"/>
      <c r="AC37" s="155"/>
      <c r="AD37" s="155"/>
      <c r="AE37" s="155"/>
      <c r="AF37" s="155"/>
      <c r="AG37" s="155"/>
      <c r="AH37" s="155"/>
      <c r="AI37" s="154"/>
      <c r="AJ37" s="155"/>
      <c r="AK37" s="154"/>
      <c r="AL37" s="154"/>
    </row>
    <row r="38" spans="1:38" ht="23.25" customHeight="1">
      <c r="A38" s="230" t="s">
        <v>432</v>
      </c>
      <c r="B38" s="235">
        <f aca="true" t="shared" si="6" ref="B38:B50">IF(SUM(C38:AL38)=0,"-",SUM(C38:AL38))</f>
        <v>1645</v>
      </c>
      <c r="C38" s="236">
        <f aca="true" t="shared" si="7" ref="C38:H38">IF(SUM(C39:C50)=0,"-",SUM(C39:C50))</f>
        <v>26</v>
      </c>
      <c r="D38" s="236" t="str">
        <f t="shared" si="7"/>
        <v>-</v>
      </c>
      <c r="E38" s="236">
        <f t="shared" si="7"/>
        <v>4</v>
      </c>
      <c r="F38" s="236" t="str">
        <f t="shared" si="7"/>
        <v>-</v>
      </c>
      <c r="G38" s="236">
        <f t="shared" si="7"/>
        <v>35</v>
      </c>
      <c r="H38" s="236">
        <f t="shared" si="7"/>
        <v>4</v>
      </c>
      <c r="I38" s="236"/>
      <c r="J38" s="236">
        <f aca="true" t="shared" si="8" ref="J38:AG38">IF(SUM(J39:J50)=0,"-",SUM(J39:J50))</f>
        <v>95</v>
      </c>
      <c r="K38" s="238">
        <f t="shared" si="8"/>
        <v>157</v>
      </c>
      <c r="L38" s="238">
        <f t="shared" si="8"/>
        <v>203</v>
      </c>
      <c r="M38" s="238">
        <f t="shared" si="8"/>
        <v>212</v>
      </c>
      <c r="N38" s="238">
        <f t="shared" si="8"/>
        <v>49</v>
      </c>
      <c r="O38" s="238">
        <f t="shared" si="8"/>
        <v>63</v>
      </c>
      <c r="P38" s="238">
        <f t="shared" si="8"/>
        <v>100</v>
      </c>
      <c r="Q38" s="238">
        <f t="shared" si="8"/>
        <v>7</v>
      </c>
      <c r="R38" s="238">
        <f t="shared" si="8"/>
        <v>12</v>
      </c>
      <c r="S38" s="238">
        <f t="shared" si="8"/>
        <v>3</v>
      </c>
      <c r="T38" s="238">
        <f t="shared" si="8"/>
        <v>30</v>
      </c>
      <c r="U38" s="238" t="str">
        <f t="shared" si="8"/>
        <v>-</v>
      </c>
      <c r="V38" s="238">
        <f t="shared" si="8"/>
        <v>7</v>
      </c>
      <c r="W38" s="238">
        <f t="shared" si="8"/>
        <v>3</v>
      </c>
      <c r="X38" s="238">
        <f t="shared" si="8"/>
        <v>15</v>
      </c>
      <c r="Y38" s="238">
        <f t="shared" si="8"/>
        <v>144</v>
      </c>
      <c r="Z38" s="238">
        <f t="shared" si="8"/>
        <v>60</v>
      </c>
      <c r="AA38" s="238">
        <f t="shared" si="8"/>
        <v>42</v>
      </c>
      <c r="AB38" s="238">
        <f t="shared" si="8"/>
        <v>27</v>
      </c>
      <c r="AC38" s="238">
        <f t="shared" si="8"/>
        <v>5</v>
      </c>
      <c r="AD38" s="238">
        <f t="shared" si="8"/>
        <v>1</v>
      </c>
      <c r="AE38" s="238" t="str">
        <f t="shared" si="8"/>
        <v>-</v>
      </c>
      <c r="AF38" s="238" t="str">
        <f t="shared" si="8"/>
        <v>-</v>
      </c>
      <c r="AG38" s="238" t="str">
        <f t="shared" si="8"/>
        <v>-</v>
      </c>
      <c r="AH38" s="238">
        <f>IF(SUM(AH39:AH50)=0,"-",SUM(AH39:AH50))</f>
        <v>29</v>
      </c>
      <c r="AI38" s="238">
        <f>IF(SUM(AI39:AI50)=0,"-",SUM(AI39:AI50))</f>
        <v>102</v>
      </c>
      <c r="AJ38" s="238" t="str">
        <f>IF(SUM(AJ39:AJ50)=0,"-",SUM(AJ39:AJ50))</f>
        <v>-</v>
      </c>
      <c r="AK38" s="238">
        <f>IF(SUM(AK39:AK50)=0,"-",SUM(AK39:AK50))</f>
        <v>106</v>
      </c>
      <c r="AL38" s="238">
        <f>IF(SUM(AL39:AL50)=0,"-",SUM(AL39:AL50))</f>
        <v>104</v>
      </c>
    </row>
    <row r="39" spans="1:38" ht="23.25" customHeight="1" hidden="1">
      <c r="A39" s="232" t="s">
        <v>185</v>
      </c>
      <c r="B39" s="239">
        <f t="shared" si="6"/>
        <v>194</v>
      </c>
      <c r="C39" s="155" t="s">
        <v>306</v>
      </c>
      <c r="D39" s="154"/>
      <c r="E39" s="155" t="s">
        <v>306</v>
      </c>
      <c r="F39" s="155" t="s">
        <v>306</v>
      </c>
      <c r="G39" s="154">
        <v>7</v>
      </c>
      <c r="H39" s="155" t="s">
        <v>306</v>
      </c>
      <c r="I39" s="154"/>
      <c r="J39" s="154">
        <v>17</v>
      </c>
      <c r="K39" s="154">
        <v>5</v>
      </c>
      <c r="L39" s="154">
        <v>39</v>
      </c>
      <c r="M39" s="154">
        <v>6</v>
      </c>
      <c r="N39" s="155" t="s">
        <v>306</v>
      </c>
      <c r="O39" s="155" t="s">
        <v>306</v>
      </c>
      <c r="P39" s="155">
        <v>5</v>
      </c>
      <c r="Q39" s="154">
        <v>4</v>
      </c>
      <c r="R39" s="155" t="s">
        <v>306</v>
      </c>
      <c r="S39" s="154">
        <v>2</v>
      </c>
      <c r="T39" s="154">
        <v>18</v>
      </c>
      <c r="U39" s="155" t="s">
        <v>306</v>
      </c>
      <c r="V39" s="155" t="s">
        <v>306</v>
      </c>
      <c r="W39" s="154">
        <v>1</v>
      </c>
      <c r="X39" s="155" t="s">
        <v>306</v>
      </c>
      <c r="Y39" s="155" t="s">
        <v>306</v>
      </c>
      <c r="Z39" s="155" t="s">
        <v>306</v>
      </c>
      <c r="AA39" s="154">
        <v>4</v>
      </c>
      <c r="AB39" s="154">
        <v>8</v>
      </c>
      <c r="AC39" s="155" t="s">
        <v>306</v>
      </c>
      <c r="AD39" s="155" t="s">
        <v>306</v>
      </c>
      <c r="AE39" s="155" t="s">
        <v>306</v>
      </c>
      <c r="AF39" s="155" t="s">
        <v>306</v>
      </c>
      <c r="AG39" s="155" t="s">
        <v>306</v>
      </c>
      <c r="AH39" s="155">
        <v>24</v>
      </c>
      <c r="AI39" s="154">
        <v>36</v>
      </c>
      <c r="AJ39" s="155" t="s">
        <v>306</v>
      </c>
      <c r="AK39" s="154">
        <v>11</v>
      </c>
      <c r="AL39" s="154">
        <v>7</v>
      </c>
    </row>
    <row r="40" spans="1:38" ht="23.25" customHeight="1" hidden="1">
      <c r="A40" s="232">
        <v>2</v>
      </c>
      <c r="B40" s="239">
        <f t="shared" si="6"/>
        <v>139</v>
      </c>
      <c r="C40" s="155">
        <v>1</v>
      </c>
      <c r="D40" s="155"/>
      <c r="E40" s="155" t="s">
        <v>306</v>
      </c>
      <c r="F40" s="155" t="s">
        <v>306</v>
      </c>
      <c r="G40" s="155" t="s">
        <v>306</v>
      </c>
      <c r="H40" s="155" t="s">
        <v>306</v>
      </c>
      <c r="I40" s="154"/>
      <c r="J40" s="154">
        <v>6</v>
      </c>
      <c r="K40" s="154">
        <v>21</v>
      </c>
      <c r="L40" s="154">
        <v>26</v>
      </c>
      <c r="M40" s="154">
        <v>2</v>
      </c>
      <c r="N40" s="155" t="s">
        <v>306</v>
      </c>
      <c r="O40" s="155" t="s">
        <v>306</v>
      </c>
      <c r="P40" s="155">
        <v>1</v>
      </c>
      <c r="Q40" s="155" t="s">
        <v>306</v>
      </c>
      <c r="R40" s="154">
        <v>4</v>
      </c>
      <c r="S40" s="155" t="s">
        <v>306</v>
      </c>
      <c r="T40" s="154">
        <v>4</v>
      </c>
      <c r="U40" s="155" t="s">
        <v>306</v>
      </c>
      <c r="V40" s="155" t="s">
        <v>306</v>
      </c>
      <c r="W40" s="154">
        <v>1</v>
      </c>
      <c r="X40" s="155" t="s">
        <v>306</v>
      </c>
      <c r="Y40" s="155" t="s">
        <v>306</v>
      </c>
      <c r="Z40" s="155" t="s">
        <v>306</v>
      </c>
      <c r="AA40" s="155">
        <v>14</v>
      </c>
      <c r="AB40" s="155">
        <v>6</v>
      </c>
      <c r="AC40" s="155">
        <v>2</v>
      </c>
      <c r="AD40" s="155" t="s">
        <v>306</v>
      </c>
      <c r="AE40" s="155" t="s">
        <v>306</v>
      </c>
      <c r="AF40" s="155" t="s">
        <v>306</v>
      </c>
      <c r="AG40" s="155" t="s">
        <v>306</v>
      </c>
      <c r="AH40" s="155">
        <v>1</v>
      </c>
      <c r="AI40" s="154">
        <v>26</v>
      </c>
      <c r="AJ40" s="155" t="s">
        <v>306</v>
      </c>
      <c r="AK40" s="154">
        <v>11</v>
      </c>
      <c r="AL40" s="154">
        <v>13</v>
      </c>
    </row>
    <row r="41" spans="1:38" ht="23.25" customHeight="1" hidden="1">
      <c r="A41" s="232">
        <v>3</v>
      </c>
      <c r="B41" s="239">
        <f t="shared" si="6"/>
        <v>119</v>
      </c>
      <c r="C41" s="155" t="s">
        <v>306</v>
      </c>
      <c r="D41" s="154"/>
      <c r="E41" s="155" t="s">
        <v>306</v>
      </c>
      <c r="F41" s="155" t="s">
        <v>306</v>
      </c>
      <c r="G41" s="155" t="s">
        <v>306</v>
      </c>
      <c r="H41" s="155" t="s">
        <v>306</v>
      </c>
      <c r="I41" s="154"/>
      <c r="J41" s="154">
        <v>20</v>
      </c>
      <c r="K41" s="154">
        <v>13</v>
      </c>
      <c r="L41" s="154">
        <v>14</v>
      </c>
      <c r="M41" s="155" t="s">
        <v>306</v>
      </c>
      <c r="N41" s="155" t="s">
        <v>306</v>
      </c>
      <c r="O41" s="155" t="s">
        <v>306</v>
      </c>
      <c r="P41" s="155" t="s">
        <v>306</v>
      </c>
      <c r="Q41" s="155">
        <v>2</v>
      </c>
      <c r="R41" s="154">
        <v>7</v>
      </c>
      <c r="S41" s="155" t="s">
        <v>306</v>
      </c>
      <c r="T41" s="154">
        <v>3</v>
      </c>
      <c r="U41" s="155" t="s">
        <v>306</v>
      </c>
      <c r="V41" s="155" t="s">
        <v>306</v>
      </c>
      <c r="W41" s="155" t="s">
        <v>306</v>
      </c>
      <c r="X41" s="155" t="s">
        <v>306</v>
      </c>
      <c r="Y41" s="155" t="s">
        <v>306</v>
      </c>
      <c r="Z41" s="155" t="s">
        <v>306</v>
      </c>
      <c r="AA41" s="155">
        <v>14</v>
      </c>
      <c r="AB41" s="155">
        <v>1</v>
      </c>
      <c r="AC41" s="155" t="s">
        <v>306</v>
      </c>
      <c r="AD41" s="155" t="s">
        <v>306</v>
      </c>
      <c r="AE41" s="155" t="s">
        <v>306</v>
      </c>
      <c r="AF41" s="155" t="s">
        <v>306</v>
      </c>
      <c r="AG41" s="155" t="s">
        <v>306</v>
      </c>
      <c r="AH41" s="155" t="s">
        <v>306</v>
      </c>
      <c r="AI41" s="154">
        <v>11</v>
      </c>
      <c r="AJ41" s="155" t="s">
        <v>306</v>
      </c>
      <c r="AK41" s="154">
        <v>22</v>
      </c>
      <c r="AL41" s="154">
        <v>12</v>
      </c>
    </row>
    <row r="42" spans="1:38" ht="23.25" customHeight="1" hidden="1">
      <c r="A42" s="232">
        <v>4</v>
      </c>
      <c r="B42" s="239">
        <f t="shared" si="6"/>
        <v>134</v>
      </c>
      <c r="C42" s="155" t="s">
        <v>306</v>
      </c>
      <c r="D42" s="155"/>
      <c r="E42" s="155" t="s">
        <v>306</v>
      </c>
      <c r="F42" s="155" t="s">
        <v>306</v>
      </c>
      <c r="G42" s="155" t="s">
        <v>306</v>
      </c>
      <c r="H42" s="155" t="s">
        <v>306</v>
      </c>
      <c r="I42" s="154"/>
      <c r="J42" s="154">
        <v>31</v>
      </c>
      <c r="K42" s="154">
        <v>23</v>
      </c>
      <c r="L42" s="154">
        <v>16</v>
      </c>
      <c r="M42" s="154">
        <v>8</v>
      </c>
      <c r="N42" s="155">
        <v>2</v>
      </c>
      <c r="O42" s="155">
        <v>2</v>
      </c>
      <c r="P42" s="154">
        <v>2</v>
      </c>
      <c r="Q42" s="155" t="s">
        <v>306</v>
      </c>
      <c r="R42" s="155" t="s">
        <v>306</v>
      </c>
      <c r="S42" s="155" t="s">
        <v>306</v>
      </c>
      <c r="T42" s="155" t="s">
        <v>306</v>
      </c>
      <c r="U42" s="155" t="s">
        <v>306</v>
      </c>
      <c r="V42" s="154">
        <v>6</v>
      </c>
      <c r="W42" s="155" t="s">
        <v>306</v>
      </c>
      <c r="X42" s="155" t="s">
        <v>306</v>
      </c>
      <c r="Y42" s="155" t="s">
        <v>306</v>
      </c>
      <c r="Z42" s="155">
        <v>3</v>
      </c>
      <c r="AA42" s="155" t="s">
        <v>306</v>
      </c>
      <c r="AB42" s="155">
        <v>1</v>
      </c>
      <c r="AC42" s="155" t="s">
        <v>306</v>
      </c>
      <c r="AD42" s="155">
        <v>1</v>
      </c>
      <c r="AE42" s="155" t="s">
        <v>306</v>
      </c>
      <c r="AF42" s="155" t="s">
        <v>306</v>
      </c>
      <c r="AG42" s="155" t="s">
        <v>306</v>
      </c>
      <c r="AH42" s="155">
        <v>4</v>
      </c>
      <c r="AI42" s="155" t="s">
        <v>306</v>
      </c>
      <c r="AJ42" s="155" t="s">
        <v>306</v>
      </c>
      <c r="AK42" s="154">
        <v>26</v>
      </c>
      <c r="AL42" s="154">
        <v>9</v>
      </c>
    </row>
    <row r="43" spans="1:38" ht="23.25" customHeight="1" hidden="1">
      <c r="A43" s="232">
        <v>5</v>
      </c>
      <c r="B43" s="239">
        <f t="shared" si="6"/>
        <v>106</v>
      </c>
      <c r="C43" s="155" t="s">
        <v>306</v>
      </c>
      <c r="D43" s="155"/>
      <c r="E43" s="155" t="s">
        <v>306</v>
      </c>
      <c r="F43" s="155" t="s">
        <v>306</v>
      </c>
      <c r="G43" s="155">
        <v>1</v>
      </c>
      <c r="H43" s="155" t="s">
        <v>306</v>
      </c>
      <c r="I43" s="154"/>
      <c r="J43" s="154">
        <v>4</v>
      </c>
      <c r="K43" s="154">
        <v>18</v>
      </c>
      <c r="L43" s="154">
        <v>18</v>
      </c>
      <c r="M43" s="154">
        <v>27</v>
      </c>
      <c r="N43" s="154">
        <v>3</v>
      </c>
      <c r="O43" s="155">
        <v>3</v>
      </c>
      <c r="P43" s="154">
        <v>5</v>
      </c>
      <c r="Q43" s="155" t="s">
        <v>306</v>
      </c>
      <c r="R43" s="155" t="s">
        <v>306</v>
      </c>
      <c r="S43" s="155" t="s">
        <v>306</v>
      </c>
      <c r="T43" s="155" t="s">
        <v>306</v>
      </c>
      <c r="U43" s="155" t="s">
        <v>306</v>
      </c>
      <c r="V43" s="154">
        <v>1</v>
      </c>
      <c r="W43" s="155" t="s">
        <v>306</v>
      </c>
      <c r="X43" s="155" t="s">
        <v>306</v>
      </c>
      <c r="Y43" s="155">
        <v>6</v>
      </c>
      <c r="Z43" s="155" t="s">
        <v>306</v>
      </c>
      <c r="AA43" s="155" t="s">
        <v>306</v>
      </c>
      <c r="AB43" s="155" t="s">
        <v>306</v>
      </c>
      <c r="AC43" s="155" t="s">
        <v>306</v>
      </c>
      <c r="AD43" s="155" t="s">
        <v>306</v>
      </c>
      <c r="AE43" s="155" t="s">
        <v>306</v>
      </c>
      <c r="AF43" s="155" t="s">
        <v>306</v>
      </c>
      <c r="AG43" s="155" t="s">
        <v>306</v>
      </c>
      <c r="AH43" s="155" t="s">
        <v>306</v>
      </c>
      <c r="AI43" s="155" t="s">
        <v>306</v>
      </c>
      <c r="AJ43" s="155" t="s">
        <v>306</v>
      </c>
      <c r="AK43" s="154">
        <v>6</v>
      </c>
      <c r="AL43" s="154">
        <v>14</v>
      </c>
    </row>
    <row r="44" spans="1:38" ht="23.25" customHeight="1" hidden="1">
      <c r="A44" s="232">
        <v>6</v>
      </c>
      <c r="B44" s="239">
        <f t="shared" si="6"/>
        <v>114</v>
      </c>
      <c r="C44" s="155" t="s">
        <v>306</v>
      </c>
      <c r="D44" s="155"/>
      <c r="E44" s="155">
        <v>1</v>
      </c>
      <c r="F44" s="155" t="s">
        <v>306</v>
      </c>
      <c r="G44" s="155" t="s">
        <v>306</v>
      </c>
      <c r="H44" s="155">
        <v>1</v>
      </c>
      <c r="I44" s="154"/>
      <c r="J44" s="154">
        <v>2</v>
      </c>
      <c r="K44" s="154">
        <v>10</v>
      </c>
      <c r="L44" s="155">
        <v>10</v>
      </c>
      <c r="M44" s="154">
        <v>40</v>
      </c>
      <c r="N44" s="155">
        <v>8</v>
      </c>
      <c r="O44" s="155">
        <v>8</v>
      </c>
      <c r="P44" s="154">
        <v>14</v>
      </c>
      <c r="Q44" s="155" t="s">
        <v>306</v>
      </c>
      <c r="R44" s="155" t="s">
        <v>306</v>
      </c>
      <c r="S44" s="155" t="s">
        <v>306</v>
      </c>
      <c r="T44" s="155" t="s">
        <v>306</v>
      </c>
      <c r="U44" s="155" t="s">
        <v>306</v>
      </c>
      <c r="V44" s="155" t="s">
        <v>306</v>
      </c>
      <c r="W44" s="155" t="s">
        <v>306</v>
      </c>
      <c r="X44" s="155" t="s">
        <v>306</v>
      </c>
      <c r="Y44" s="155">
        <v>9</v>
      </c>
      <c r="Z44" s="154">
        <v>3</v>
      </c>
      <c r="AA44" s="155" t="s">
        <v>306</v>
      </c>
      <c r="AB44" s="155" t="s">
        <v>306</v>
      </c>
      <c r="AC44" s="155" t="s">
        <v>306</v>
      </c>
      <c r="AD44" s="155" t="s">
        <v>306</v>
      </c>
      <c r="AE44" s="155" t="s">
        <v>306</v>
      </c>
      <c r="AF44" s="155" t="s">
        <v>306</v>
      </c>
      <c r="AG44" s="155" t="s">
        <v>306</v>
      </c>
      <c r="AH44" s="155" t="s">
        <v>306</v>
      </c>
      <c r="AI44" s="155" t="s">
        <v>306</v>
      </c>
      <c r="AJ44" s="155" t="s">
        <v>306</v>
      </c>
      <c r="AK44" s="154">
        <v>2</v>
      </c>
      <c r="AL44" s="154">
        <v>6</v>
      </c>
    </row>
    <row r="45" spans="1:38" ht="23.25" customHeight="1" hidden="1">
      <c r="A45" s="232">
        <v>7</v>
      </c>
      <c r="B45" s="239">
        <f t="shared" si="6"/>
        <v>130</v>
      </c>
      <c r="C45" s="155" t="s">
        <v>306</v>
      </c>
      <c r="D45" s="154"/>
      <c r="E45" s="155" t="s">
        <v>306</v>
      </c>
      <c r="F45" s="155" t="s">
        <v>306</v>
      </c>
      <c r="G45" s="155" t="s">
        <v>306</v>
      </c>
      <c r="H45" s="155" t="s">
        <v>306</v>
      </c>
      <c r="I45" s="155"/>
      <c r="J45" s="155" t="s">
        <v>306</v>
      </c>
      <c r="K45" s="155" t="s">
        <v>306</v>
      </c>
      <c r="L45" s="154">
        <v>9</v>
      </c>
      <c r="M45" s="154">
        <v>55</v>
      </c>
      <c r="N45" s="154">
        <v>8</v>
      </c>
      <c r="O45" s="154">
        <v>8</v>
      </c>
      <c r="P45" s="154">
        <v>27</v>
      </c>
      <c r="Q45" s="155" t="s">
        <v>306</v>
      </c>
      <c r="R45" s="155" t="s">
        <v>306</v>
      </c>
      <c r="S45" s="155" t="s">
        <v>306</v>
      </c>
      <c r="T45" s="155" t="s">
        <v>306</v>
      </c>
      <c r="U45" s="155" t="s">
        <v>306</v>
      </c>
      <c r="V45" s="155" t="s">
        <v>306</v>
      </c>
      <c r="W45" s="155" t="s">
        <v>306</v>
      </c>
      <c r="X45" s="155">
        <v>1</v>
      </c>
      <c r="Y45" s="155" t="s">
        <v>306</v>
      </c>
      <c r="Z45" s="154">
        <v>17</v>
      </c>
      <c r="AA45" s="155" t="s">
        <v>306</v>
      </c>
      <c r="AB45" s="155" t="s">
        <v>306</v>
      </c>
      <c r="AC45" s="155" t="s">
        <v>306</v>
      </c>
      <c r="AD45" s="155" t="s">
        <v>306</v>
      </c>
      <c r="AE45" s="155" t="s">
        <v>306</v>
      </c>
      <c r="AF45" s="155" t="s">
        <v>306</v>
      </c>
      <c r="AG45" s="155" t="s">
        <v>306</v>
      </c>
      <c r="AH45" s="155" t="s">
        <v>306</v>
      </c>
      <c r="AI45" s="155" t="s">
        <v>306</v>
      </c>
      <c r="AJ45" s="155" t="s">
        <v>306</v>
      </c>
      <c r="AK45" s="155" t="s">
        <v>306</v>
      </c>
      <c r="AL45" s="154">
        <v>5</v>
      </c>
    </row>
    <row r="46" spans="1:38" ht="23.25" customHeight="1" hidden="1">
      <c r="A46" s="232">
        <v>8</v>
      </c>
      <c r="B46" s="239">
        <f t="shared" si="6"/>
        <v>173</v>
      </c>
      <c r="C46" s="155">
        <v>7</v>
      </c>
      <c r="D46" s="154"/>
      <c r="E46" s="155" t="s">
        <v>306</v>
      </c>
      <c r="F46" s="155" t="s">
        <v>306</v>
      </c>
      <c r="G46" s="155">
        <v>4</v>
      </c>
      <c r="H46" s="155" t="s">
        <v>306</v>
      </c>
      <c r="I46" s="155"/>
      <c r="J46" s="155" t="s">
        <v>306</v>
      </c>
      <c r="K46" s="154">
        <v>4</v>
      </c>
      <c r="L46" s="154">
        <v>9</v>
      </c>
      <c r="M46" s="154">
        <v>20</v>
      </c>
      <c r="N46" s="154">
        <v>10</v>
      </c>
      <c r="O46" s="154">
        <v>10</v>
      </c>
      <c r="P46" s="154">
        <v>27</v>
      </c>
      <c r="Q46" s="155" t="s">
        <v>306</v>
      </c>
      <c r="R46" s="155" t="s">
        <v>306</v>
      </c>
      <c r="S46" s="155" t="s">
        <v>306</v>
      </c>
      <c r="T46" s="155" t="s">
        <v>306</v>
      </c>
      <c r="U46" s="155" t="s">
        <v>306</v>
      </c>
      <c r="V46" s="155" t="s">
        <v>306</v>
      </c>
      <c r="W46" s="155" t="s">
        <v>306</v>
      </c>
      <c r="X46" s="155">
        <v>4</v>
      </c>
      <c r="Y46" s="155">
        <v>48</v>
      </c>
      <c r="Z46" s="154">
        <v>25</v>
      </c>
      <c r="AA46" s="155" t="s">
        <v>306</v>
      </c>
      <c r="AB46" s="155" t="s">
        <v>306</v>
      </c>
      <c r="AC46" s="155" t="s">
        <v>306</v>
      </c>
      <c r="AD46" s="155" t="s">
        <v>306</v>
      </c>
      <c r="AE46" s="155" t="s">
        <v>306</v>
      </c>
      <c r="AF46" s="155" t="s">
        <v>306</v>
      </c>
      <c r="AG46" s="155" t="s">
        <v>306</v>
      </c>
      <c r="AH46" s="155" t="s">
        <v>306</v>
      </c>
      <c r="AI46" s="155" t="s">
        <v>306</v>
      </c>
      <c r="AJ46" s="155" t="s">
        <v>306</v>
      </c>
      <c r="AK46" s="155" t="s">
        <v>306</v>
      </c>
      <c r="AL46" s="154">
        <v>5</v>
      </c>
    </row>
    <row r="47" spans="1:38" ht="23.25" customHeight="1" hidden="1">
      <c r="A47" s="232">
        <v>9</v>
      </c>
      <c r="B47" s="239">
        <f t="shared" si="6"/>
        <v>134</v>
      </c>
      <c r="C47" s="155">
        <v>8</v>
      </c>
      <c r="D47" s="155"/>
      <c r="E47" s="155">
        <v>3</v>
      </c>
      <c r="F47" s="155" t="s">
        <v>306</v>
      </c>
      <c r="G47" s="155">
        <v>8</v>
      </c>
      <c r="H47" s="155">
        <v>3</v>
      </c>
      <c r="I47" s="155"/>
      <c r="J47" s="155" t="s">
        <v>306</v>
      </c>
      <c r="K47" s="154">
        <v>9</v>
      </c>
      <c r="L47" s="154">
        <v>7</v>
      </c>
      <c r="M47" s="154">
        <v>15</v>
      </c>
      <c r="N47" s="154">
        <v>5</v>
      </c>
      <c r="O47" s="155">
        <v>5</v>
      </c>
      <c r="P47" s="154">
        <v>11</v>
      </c>
      <c r="Q47" s="155" t="s">
        <v>306</v>
      </c>
      <c r="R47" s="155" t="s">
        <v>306</v>
      </c>
      <c r="S47" s="155" t="s">
        <v>306</v>
      </c>
      <c r="T47" s="155" t="s">
        <v>306</v>
      </c>
      <c r="U47" s="155" t="s">
        <v>306</v>
      </c>
      <c r="V47" s="155" t="s">
        <v>306</v>
      </c>
      <c r="W47" s="155" t="s">
        <v>306</v>
      </c>
      <c r="X47" s="155">
        <v>5</v>
      </c>
      <c r="Y47" s="154">
        <v>45</v>
      </c>
      <c r="Z47" s="154">
        <v>3</v>
      </c>
      <c r="AA47" s="155" t="s">
        <v>306</v>
      </c>
      <c r="AB47" s="155">
        <v>1</v>
      </c>
      <c r="AC47" s="155" t="s">
        <v>306</v>
      </c>
      <c r="AD47" s="155" t="s">
        <v>306</v>
      </c>
      <c r="AE47" s="155" t="s">
        <v>306</v>
      </c>
      <c r="AF47" s="155" t="s">
        <v>306</v>
      </c>
      <c r="AG47" s="155" t="s">
        <v>306</v>
      </c>
      <c r="AH47" s="155" t="s">
        <v>306</v>
      </c>
      <c r="AI47" s="155" t="s">
        <v>306</v>
      </c>
      <c r="AJ47" s="155" t="s">
        <v>306</v>
      </c>
      <c r="AK47" s="155">
        <v>1</v>
      </c>
      <c r="AL47" s="154">
        <v>5</v>
      </c>
    </row>
    <row r="48" spans="1:38" ht="23.25" customHeight="1" hidden="1">
      <c r="A48" s="232">
        <v>10</v>
      </c>
      <c r="B48" s="239">
        <f t="shared" si="6"/>
        <v>147</v>
      </c>
      <c r="C48" s="155">
        <v>4</v>
      </c>
      <c r="D48" s="155"/>
      <c r="E48" s="155" t="s">
        <v>306</v>
      </c>
      <c r="F48" s="155" t="s">
        <v>306</v>
      </c>
      <c r="G48" s="155">
        <v>7</v>
      </c>
      <c r="H48" s="155" t="s">
        <v>306</v>
      </c>
      <c r="I48" s="155"/>
      <c r="J48" s="155" t="s">
        <v>306</v>
      </c>
      <c r="K48" s="154">
        <v>18</v>
      </c>
      <c r="L48" s="154">
        <v>28</v>
      </c>
      <c r="M48" s="154">
        <v>19</v>
      </c>
      <c r="N48" s="154">
        <v>11</v>
      </c>
      <c r="O48" s="155">
        <v>4</v>
      </c>
      <c r="P48" s="154">
        <v>2</v>
      </c>
      <c r="Q48" s="155" t="s">
        <v>306</v>
      </c>
      <c r="R48" s="155" t="s">
        <v>306</v>
      </c>
      <c r="S48" s="155" t="s">
        <v>306</v>
      </c>
      <c r="T48" s="155" t="s">
        <v>306</v>
      </c>
      <c r="U48" s="155" t="s">
        <v>306</v>
      </c>
      <c r="V48" s="155" t="s">
        <v>306</v>
      </c>
      <c r="W48" s="155" t="s">
        <v>306</v>
      </c>
      <c r="X48" s="155">
        <v>1</v>
      </c>
      <c r="Y48" s="155">
        <v>36</v>
      </c>
      <c r="Z48" s="154">
        <v>9</v>
      </c>
      <c r="AA48" s="155" t="s">
        <v>306</v>
      </c>
      <c r="AB48" s="155" t="s">
        <v>306</v>
      </c>
      <c r="AC48" s="155" t="s">
        <v>306</v>
      </c>
      <c r="AD48" s="155" t="s">
        <v>306</v>
      </c>
      <c r="AE48" s="155" t="s">
        <v>306</v>
      </c>
      <c r="AF48" s="155" t="s">
        <v>306</v>
      </c>
      <c r="AG48" s="155" t="s">
        <v>306</v>
      </c>
      <c r="AH48" s="155" t="s">
        <v>306</v>
      </c>
      <c r="AI48" s="155" t="s">
        <v>306</v>
      </c>
      <c r="AJ48" s="155" t="s">
        <v>306</v>
      </c>
      <c r="AK48" s="154">
        <v>2</v>
      </c>
      <c r="AL48" s="154">
        <v>6</v>
      </c>
    </row>
    <row r="49" spans="1:38" ht="23.25" customHeight="1" hidden="1">
      <c r="A49" s="232">
        <v>11</v>
      </c>
      <c r="B49" s="239">
        <f t="shared" si="6"/>
        <v>74</v>
      </c>
      <c r="C49" s="155">
        <v>1</v>
      </c>
      <c r="D49" s="155"/>
      <c r="E49" s="155" t="s">
        <v>306</v>
      </c>
      <c r="F49" s="155" t="s">
        <v>306</v>
      </c>
      <c r="G49" s="155">
        <v>1</v>
      </c>
      <c r="H49" s="155" t="s">
        <v>306</v>
      </c>
      <c r="I49" s="155"/>
      <c r="J49" s="155" t="s">
        <v>306</v>
      </c>
      <c r="K49" s="154">
        <v>11</v>
      </c>
      <c r="L49" s="155" t="s">
        <v>306</v>
      </c>
      <c r="M49" s="154">
        <v>14</v>
      </c>
      <c r="N49" s="155" t="s">
        <v>306</v>
      </c>
      <c r="O49" s="155">
        <v>21</v>
      </c>
      <c r="P49" s="154">
        <v>5</v>
      </c>
      <c r="Q49" s="155" t="s">
        <v>306</v>
      </c>
      <c r="R49" s="155" t="s">
        <v>306</v>
      </c>
      <c r="S49" s="155" t="s">
        <v>306</v>
      </c>
      <c r="T49" s="155" t="s">
        <v>306</v>
      </c>
      <c r="U49" s="155" t="s">
        <v>306</v>
      </c>
      <c r="V49" s="155" t="s">
        <v>306</v>
      </c>
      <c r="W49" s="155" t="s">
        <v>306</v>
      </c>
      <c r="X49" s="155">
        <v>1</v>
      </c>
      <c r="Y49" s="155" t="s">
        <v>306</v>
      </c>
      <c r="Z49" s="155" t="s">
        <v>306</v>
      </c>
      <c r="AA49" s="155" t="s">
        <v>306</v>
      </c>
      <c r="AB49" s="155" t="s">
        <v>306</v>
      </c>
      <c r="AC49" s="155">
        <v>3</v>
      </c>
      <c r="AD49" s="155" t="s">
        <v>306</v>
      </c>
      <c r="AE49" s="155" t="s">
        <v>306</v>
      </c>
      <c r="AF49" s="155" t="s">
        <v>306</v>
      </c>
      <c r="AG49" s="155" t="s">
        <v>306</v>
      </c>
      <c r="AH49" s="155" t="s">
        <v>306</v>
      </c>
      <c r="AI49" s="155" t="s">
        <v>306</v>
      </c>
      <c r="AJ49" s="155" t="s">
        <v>306</v>
      </c>
      <c r="AK49" s="154">
        <v>9</v>
      </c>
      <c r="AL49" s="154">
        <v>8</v>
      </c>
    </row>
    <row r="50" spans="1:38" ht="23.25" customHeight="1" hidden="1">
      <c r="A50" s="232">
        <v>12</v>
      </c>
      <c r="B50" s="239">
        <f t="shared" si="6"/>
        <v>181</v>
      </c>
      <c r="C50" s="155">
        <v>5</v>
      </c>
      <c r="D50" s="155"/>
      <c r="E50" s="155" t="s">
        <v>306</v>
      </c>
      <c r="F50" s="155" t="s">
        <v>306</v>
      </c>
      <c r="G50" s="155">
        <v>7</v>
      </c>
      <c r="H50" s="155" t="s">
        <v>306</v>
      </c>
      <c r="I50" s="154"/>
      <c r="J50" s="154">
        <v>15</v>
      </c>
      <c r="K50" s="154">
        <v>25</v>
      </c>
      <c r="L50" s="154">
        <v>27</v>
      </c>
      <c r="M50" s="154">
        <v>6</v>
      </c>
      <c r="N50" s="155">
        <v>2</v>
      </c>
      <c r="O50" s="155">
        <v>2</v>
      </c>
      <c r="P50" s="154">
        <v>1</v>
      </c>
      <c r="Q50" s="155">
        <v>1</v>
      </c>
      <c r="R50" s="155">
        <v>1</v>
      </c>
      <c r="S50" s="155">
        <v>1</v>
      </c>
      <c r="T50" s="154">
        <v>5</v>
      </c>
      <c r="U50" s="155" t="s">
        <v>306</v>
      </c>
      <c r="V50" s="155" t="s">
        <v>306</v>
      </c>
      <c r="W50" s="155">
        <v>1</v>
      </c>
      <c r="X50" s="155">
        <v>3</v>
      </c>
      <c r="Y50" s="155" t="s">
        <v>306</v>
      </c>
      <c r="Z50" s="155" t="s">
        <v>306</v>
      </c>
      <c r="AA50" s="154">
        <v>10</v>
      </c>
      <c r="AB50" s="154">
        <v>10</v>
      </c>
      <c r="AC50" s="155" t="s">
        <v>306</v>
      </c>
      <c r="AD50" s="155" t="s">
        <v>306</v>
      </c>
      <c r="AE50" s="155" t="s">
        <v>306</v>
      </c>
      <c r="AF50" s="155" t="s">
        <v>306</v>
      </c>
      <c r="AG50" s="155" t="s">
        <v>306</v>
      </c>
      <c r="AH50" s="155" t="s">
        <v>306</v>
      </c>
      <c r="AI50" s="154">
        <v>29</v>
      </c>
      <c r="AJ50" s="155" t="s">
        <v>306</v>
      </c>
      <c r="AK50" s="154">
        <v>16</v>
      </c>
      <c r="AL50" s="154">
        <v>14</v>
      </c>
    </row>
    <row r="51" spans="1:38" ht="23.25" customHeight="1" hidden="1">
      <c r="A51" s="232"/>
      <c r="B51" s="239"/>
      <c r="C51" s="155"/>
      <c r="D51" s="155"/>
      <c r="E51" s="155"/>
      <c r="F51" s="155"/>
      <c r="G51" s="155"/>
      <c r="H51" s="155"/>
      <c r="I51" s="154"/>
      <c r="J51" s="154"/>
      <c r="K51" s="154"/>
      <c r="L51" s="154"/>
      <c r="M51" s="154"/>
      <c r="N51" s="155"/>
      <c r="O51" s="155"/>
      <c r="P51" s="154"/>
      <c r="Q51" s="155"/>
      <c r="R51" s="155"/>
      <c r="S51" s="155"/>
      <c r="T51" s="154"/>
      <c r="U51" s="155"/>
      <c r="V51" s="155"/>
      <c r="W51" s="155"/>
      <c r="X51" s="155"/>
      <c r="Y51" s="155"/>
      <c r="Z51" s="155"/>
      <c r="AA51" s="154"/>
      <c r="AB51" s="154"/>
      <c r="AC51" s="155"/>
      <c r="AD51" s="155"/>
      <c r="AE51" s="155"/>
      <c r="AF51" s="155"/>
      <c r="AG51" s="155"/>
      <c r="AH51" s="155"/>
      <c r="AI51" s="154"/>
      <c r="AJ51" s="155"/>
      <c r="AK51" s="154"/>
      <c r="AL51" s="154"/>
    </row>
    <row r="52" spans="1:38" ht="23.25" customHeight="1">
      <c r="A52" s="230" t="s">
        <v>462</v>
      </c>
      <c r="B52" s="235">
        <f>IF(SUM(C52:AL52)=0,"-",SUM(C52:AL52))</f>
        <v>1959</v>
      </c>
      <c r="C52" s="236">
        <f aca="true" t="shared" si="9" ref="C52:H52">IF(SUM(C53:C64)=0,"-",SUM(C53:C64))</f>
        <v>2</v>
      </c>
      <c r="D52" s="236" t="str">
        <f t="shared" si="9"/>
        <v>-</v>
      </c>
      <c r="E52" s="236">
        <f t="shared" si="9"/>
        <v>6</v>
      </c>
      <c r="F52" s="236" t="str">
        <f t="shared" si="9"/>
        <v>-</v>
      </c>
      <c r="G52" s="236">
        <f t="shared" si="9"/>
        <v>26</v>
      </c>
      <c r="H52" s="236">
        <f t="shared" si="9"/>
        <v>8</v>
      </c>
      <c r="I52" s="236"/>
      <c r="J52" s="238">
        <f aca="true" t="shared" si="10" ref="J52:AG52">IF(SUM(J53:J64)=0,"-",SUM(J53:J64))</f>
        <v>125</v>
      </c>
      <c r="K52" s="238">
        <f t="shared" si="10"/>
        <v>197</v>
      </c>
      <c r="L52" s="238">
        <f t="shared" si="10"/>
        <v>196</v>
      </c>
      <c r="M52" s="238">
        <f t="shared" si="10"/>
        <v>275</v>
      </c>
      <c r="N52" s="238">
        <f t="shared" si="10"/>
        <v>52</v>
      </c>
      <c r="O52" s="238">
        <f t="shared" si="10"/>
        <v>45</v>
      </c>
      <c r="P52" s="238">
        <f t="shared" si="10"/>
        <v>169</v>
      </c>
      <c r="Q52" s="238">
        <f t="shared" si="10"/>
        <v>7</v>
      </c>
      <c r="R52" s="238">
        <f t="shared" si="10"/>
        <v>65</v>
      </c>
      <c r="S52" s="238">
        <f t="shared" si="10"/>
        <v>6</v>
      </c>
      <c r="T52" s="238">
        <f t="shared" si="10"/>
        <v>54</v>
      </c>
      <c r="U52" s="238">
        <f t="shared" si="10"/>
        <v>3</v>
      </c>
      <c r="V52" s="238">
        <f t="shared" si="10"/>
        <v>33</v>
      </c>
      <c r="W52" s="238">
        <f t="shared" si="10"/>
        <v>65</v>
      </c>
      <c r="X52" s="238">
        <f t="shared" si="10"/>
        <v>2</v>
      </c>
      <c r="Y52" s="238">
        <f t="shared" si="10"/>
        <v>53</v>
      </c>
      <c r="Z52" s="238">
        <f t="shared" si="10"/>
        <v>33</v>
      </c>
      <c r="AA52" s="238">
        <f t="shared" si="10"/>
        <v>90</v>
      </c>
      <c r="AB52" s="238">
        <f t="shared" si="10"/>
        <v>25</v>
      </c>
      <c r="AC52" s="238">
        <f t="shared" si="10"/>
        <v>1</v>
      </c>
      <c r="AD52" s="238">
        <f t="shared" si="10"/>
        <v>5</v>
      </c>
      <c r="AE52" s="238" t="str">
        <f t="shared" si="10"/>
        <v>-</v>
      </c>
      <c r="AF52" s="238" t="str">
        <f t="shared" si="10"/>
        <v>-</v>
      </c>
      <c r="AG52" s="238" t="str">
        <f t="shared" si="10"/>
        <v>-</v>
      </c>
      <c r="AH52" s="238">
        <f>IF(SUM(AH53:AH64)=0,"-",SUM(AH53:AH64))</f>
        <v>7</v>
      </c>
      <c r="AI52" s="238">
        <f>IF(SUM(AI53:AI64)=0,"-",SUM(AI53:AI64))</f>
        <v>73</v>
      </c>
      <c r="AJ52" s="238" t="str">
        <f>IF(SUM(AJ53:AJ64)=0,"-",SUM(AJ53:AJ64))</f>
        <v>-</v>
      </c>
      <c r="AK52" s="238">
        <f>IF(SUM(AK53:AK64)=0,"-",SUM(AK53:AK64))</f>
        <v>100</v>
      </c>
      <c r="AL52" s="238">
        <f>IF(SUM(AL53:AL64)=0,"-",SUM(AL53:AL64))</f>
        <v>236</v>
      </c>
    </row>
    <row r="53" spans="1:38" ht="23.25" customHeight="1" hidden="1">
      <c r="A53" s="232" t="s">
        <v>185</v>
      </c>
      <c r="B53" s="239">
        <v>191</v>
      </c>
      <c r="C53" s="155" t="s">
        <v>306</v>
      </c>
      <c r="D53" s="154"/>
      <c r="E53" s="155" t="s">
        <v>306</v>
      </c>
      <c r="F53" s="155" t="s">
        <v>306</v>
      </c>
      <c r="G53" s="154">
        <v>16</v>
      </c>
      <c r="H53" s="155" t="s">
        <v>306</v>
      </c>
      <c r="I53" s="154"/>
      <c r="J53" s="154">
        <v>15</v>
      </c>
      <c r="K53" s="154">
        <v>21</v>
      </c>
      <c r="L53" s="154">
        <v>16</v>
      </c>
      <c r="M53" s="154">
        <v>1</v>
      </c>
      <c r="N53" s="155" t="s">
        <v>306</v>
      </c>
      <c r="O53" s="155" t="s">
        <v>306</v>
      </c>
      <c r="P53" s="155" t="s">
        <v>306</v>
      </c>
      <c r="Q53" s="154">
        <v>2</v>
      </c>
      <c r="R53" s="155" t="s">
        <v>306</v>
      </c>
      <c r="S53" s="154">
        <v>2</v>
      </c>
      <c r="T53" s="154">
        <v>14</v>
      </c>
      <c r="U53" s="155" t="s">
        <v>306</v>
      </c>
      <c r="V53" s="155" t="s">
        <v>306</v>
      </c>
      <c r="W53" s="154">
        <v>9</v>
      </c>
      <c r="X53" s="155" t="s">
        <v>306</v>
      </c>
      <c r="Y53" s="155" t="s">
        <v>306</v>
      </c>
      <c r="Z53" s="155" t="s">
        <v>306</v>
      </c>
      <c r="AA53" s="154">
        <v>29</v>
      </c>
      <c r="AB53" s="154">
        <v>8</v>
      </c>
      <c r="AC53" s="155" t="s">
        <v>306</v>
      </c>
      <c r="AD53" s="155" t="s">
        <v>306</v>
      </c>
      <c r="AE53" s="155" t="s">
        <v>306</v>
      </c>
      <c r="AF53" s="155" t="s">
        <v>306</v>
      </c>
      <c r="AG53" s="155" t="s">
        <v>306</v>
      </c>
      <c r="AH53" s="155">
        <v>1</v>
      </c>
      <c r="AI53" s="154">
        <v>22</v>
      </c>
      <c r="AJ53" s="155" t="s">
        <v>306</v>
      </c>
      <c r="AK53" s="154">
        <v>8</v>
      </c>
      <c r="AL53" s="154">
        <v>27</v>
      </c>
    </row>
    <row r="54" spans="1:38" ht="23.25" customHeight="1" hidden="1">
      <c r="A54" s="232" t="s">
        <v>436</v>
      </c>
      <c r="B54" s="239">
        <v>199</v>
      </c>
      <c r="C54" s="155" t="s">
        <v>306</v>
      </c>
      <c r="D54" s="155"/>
      <c r="E54" s="155" t="s">
        <v>306</v>
      </c>
      <c r="F54" s="155" t="s">
        <v>306</v>
      </c>
      <c r="G54" s="155" t="s">
        <v>306</v>
      </c>
      <c r="H54" s="155" t="s">
        <v>306</v>
      </c>
      <c r="I54" s="154"/>
      <c r="J54" s="154">
        <v>21</v>
      </c>
      <c r="K54" s="154">
        <v>27</v>
      </c>
      <c r="L54" s="154">
        <v>30</v>
      </c>
      <c r="M54" s="154">
        <v>5</v>
      </c>
      <c r="N54" s="155" t="s">
        <v>306</v>
      </c>
      <c r="O54" s="155" t="s">
        <v>306</v>
      </c>
      <c r="P54" s="155" t="s">
        <v>306</v>
      </c>
      <c r="Q54" s="155">
        <v>1</v>
      </c>
      <c r="R54" s="154">
        <v>1</v>
      </c>
      <c r="S54" s="155">
        <v>1</v>
      </c>
      <c r="T54" s="154">
        <v>11</v>
      </c>
      <c r="U54" s="155" t="s">
        <v>306</v>
      </c>
      <c r="V54" s="155" t="s">
        <v>306</v>
      </c>
      <c r="W54" s="154">
        <v>7</v>
      </c>
      <c r="X54" s="155" t="s">
        <v>306</v>
      </c>
      <c r="Y54" s="155" t="s">
        <v>306</v>
      </c>
      <c r="Z54" s="155" t="s">
        <v>306</v>
      </c>
      <c r="AA54" s="155">
        <v>36</v>
      </c>
      <c r="AB54" s="155">
        <v>1</v>
      </c>
      <c r="AC54" s="155" t="s">
        <v>306</v>
      </c>
      <c r="AD54" s="155" t="s">
        <v>306</v>
      </c>
      <c r="AE54" s="155" t="s">
        <v>306</v>
      </c>
      <c r="AF54" s="155" t="s">
        <v>306</v>
      </c>
      <c r="AG54" s="155" t="s">
        <v>306</v>
      </c>
      <c r="AH54" s="155" t="s">
        <v>306</v>
      </c>
      <c r="AI54" s="154">
        <v>18</v>
      </c>
      <c r="AJ54" s="155" t="s">
        <v>306</v>
      </c>
      <c r="AK54" s="154">
        <v>14</v>
      </c>
      <c r="AL54" s="154">
        <v>26</v>
      </c>
    </row>
    <row r="55" spans="1:38" ht="23.25" customHeight="1" hidden="1">
      <c r="A55" s="232" t="s">
        <v>226</v>
      </c>
      <c r="B55" s="239">
        <v>236</v>
      </c>
      <c r="C55" s="155" t="s">
        <v>306</v>
      </c>
      <c r="D55" s="154"/>
      <c r="E55" s="155" t="s">
        <v>306</v>
      </c>
      <c r="F55" s="155" t="s">
        <v>306</v>
      </c>
      <c r="G55" s="155">
        <v>2</v>
      </c>
      <c r="H55" s="155" t="s">
        <v>306</v>
      </c>
      <c r="I55" s="154"/>
      <c r="J55" s="154">
        <v>27</v>
      </c>
      <c r="K55" s="154">
        <v>33</v>
      </c>
      <c r="L55" s="154">
        <v>15</v>
      </c>
      <c r="M55" s="155">
        <v>8</v>
      </c>
      <c r="N55" s="155" t="s">
        <v>306</v>
      </c>
      <c r="O55" s="155">
        <v>1</v>
      </c>
      <c r="P55" s="155">
        <v>3</v>
      </c>
      <c r="Q55" s="155" t="s">
        <v>306</v>
      </c>
      <c r="R55" s="154">
        <v>56</v>
      </c>
      <c r="S55" s="155" t="s">
        <v>306</v>
      </c>
      <c r="T55" s="154">
        <v>7</v>
      </c>
      <c r="U55" s="155">
        <v>3</v>
      </c>
      <c r="V55" s="155" t="s">
        <v>306</v>
      </c>
      <c r="W55" s="155">
        <v>2</v>
      </c>
      <c r="X55" s="155" t="s">
        <v>306</v>
      </c>
      <c r="Y55" s="155" t="s">
        <v>306</v>
      </c>
      <c r="Z55" s="155" t="s">
        <v>306</v>
      </c>
      <c r="AA55" s="155">
        <v>12</v>
      </c>
      <c r="AB55" s="155">
        <v>4</v>
      </c>
      <c r="AC55" s="155" t="s">
        <v>306</v>
      </c>
      <c r="AD55" s="155" t="s">
        <v>306</v>
      </c>
      <c r="AE55" s="155" t="s">
        <v>306</v>
      </c>
      <c r="AF55" s="155" t="s">
        <v>306</v>
      </c>
      <c r="AG55" s="155" t="s">
        <v>306</v>
      </c>
      <c r="AH55" s="155" t="s">
        <v>306</v>
      </c>
      <c r="AI55" s="154">
        <v>12</v>
      </c>
      <c r="AJ55" s="155" t="s">
        <v>306</v>
      </c>
      <c r="AK55" s="154">
        <v>21</v>
      </c>
      <c r="AL55" s="154">
        <v>30</v>
      </c>
    </row>
    <row r="56" spans="1:38" ht="23.25" customHeight="1" hidden="1">
      <c r="A56" s="232" t="s">
        <v>227</v>
      </c>
      <c r="B56" s="239">
        <v>161</v>
      </c>
      <c r="C56" s="155" t="s">
        <v>306</v>
      </c>
      <c r="D56" s="155"/>
      <c r="E56" s="155" t="s">
        <v>306</v>
      </c>
      <c r="F56" s="155" t="s">
        <v>306</v>
      </c>
      <c r="G56" s="155" t="s">
        <v>306</v>
      </c>
      <c r="H56" s="155" t="s">
        <v>306</v>
      </c>
      <c r="I56" s="154"/>
      <c r="J56" s="154">
        <v>41</v>
      </c>
      <c r="K56" s="154">
        <v>25</v>
      </c>
      <c r="L56" s="154">
        <v>5</v>
      </c>
      <c r="M56" s="154">
        <v>3</v>
      </c>
      <c r="N56" s="155" t="s">
        <v>306</v>
      </c>
      <c r="O56" s="155" t="s">
        <v>306</v>
      </c>
      <c r="P56" s="154">
        <v>1</v>
      </c>
      <c r="Q56" s="155" t="s">
        <v>306</v>
      </c>
      <c r="R56" s="155">
        <v>5</v>
      </c>
      <c r="S56" s="155" t="s">
        <v>306</v>
      </c>
      <c r="T56" s="155" t="s">
        <v>306</v>
      </c>
      <c r="U56" s="155" t="s">
        <v>306</v>
      </c>
      <c r="V56" s="154">
        <v>24</v>
      </c>
      <c r="W56" s="155" t="s">
        <v>306</v>
      </c>
      <c r="X56" s="155" t="s">
        <v>306</v>
      </c>
      <c r="Y56" s="155" t="s">
        <v>306</v>
      </c>
      <c r="Z56" s="155" t="s">
        <v>306</v>
      </c>
      <c r="AA56" s="155" t="s">
        <v>306</v>
      </c>
      <c r="AB56" s="155" t="s">
        <v>306</v>
      </c>
      <c r="AC56" s="155">
        <v>1</v>
      </c>
      <c r="AD56" s="155">
        <v>1</v>
      </c>
      <c r="AE56" s="155" t="s">
        <v>306</v>
      </c>
      <c r="AF56" s="155" t="s">
        <v>306</v>
      </c>
      <c r="AG56" s="155" t="s">
        <v>306</v>
      </c>
      <c r="AH56" s="155" t="s">
        <v>306</v>
      </c>
      <c r="AI56" s="155" t="s">
        <v>306</v>
      </c>
      <c r="AJ56" s="155" t="s">
        <v>306</v>
      </c>
      <c r="AK56" s="154">
        <v>33</v>
      </c>
      <c r="AL56" s="154">
        <v>22</v>
      </c>
    </row>
    <row r="57" spans="1:38" ht="23.25" customHeight="1" hidden="1">
      <c r="A57" s="232" t="s">
        <v>228</v>
      </c>
      <c r="B57" s="239">
        <v>147</v>
      </c>
      <c r="C57" s="155" t="s">
        <v>306</v>
      </c>
      <c r="D57" s="155"/>
      <c r="E57" s="155" t="s">
        <v>306</v>
      </c>
      <c r="F57" s="155" t="s">
        <v>306</v>
      </c>
      <c r="G57" s="155" t="s">
        <v>306</v>
      </c>
      <c r="H57" s="155" t="s">
        <v>306</v>
      </c>
      <c r="I57" s="154"/>
      <c r="J57" s="154">
        <v>13</v>
      </c>
      <c r="K57" s="154">
        <v>18</v>
      </c>
      <c r="L57" s="154">
        <v>20</v>
      </c>
      <c r="M57" s="154">
        <v>29</v>
      </c>
      <c r="N57" s="154">
        <v>1</v>
      </c>
      <c r="O57" s="155" t="s">
        <v>306</v>
      </c>
      <c r="P57" s="154">
        <v>14</v>
      </c>
      <c r="Q57" s="155" t="s">
        <v>306</v>
      </c>
      <c r="R57" s="155" t="s">
        <v>306</v>
      </c>
      <c r="S57" s="155" t="s">
        <v>306</v>
      </c>
      <c r="T57" s="155" t="s">
        <v>306</v>
      </c>
      <c r="U57" s="155" t="s">
        <v>306</v>
      </c>
      <c r="V57" s="154">
        <v>8</v>
      </c>
      <c r="W57" s="155">
        <v>10</v>
      </c>
      <c r="X57" s="155" t="s">
        <v>306</v>
      </c>
      <c r="Y57" s="155" t="s">
        <v>306</v>
      </c>
      <c r="Z57" s="155" t="s">
        <v>306</v>
      </c>
      <c r="AA57" s="155" t="s">
        <v>306</v>
      </c>
      <c r="AB57" s="155" t="s">
        <v>306</v>
      </c>
      <c r="AC57" s="155" t="s">
        <v>306</v>
      </c>
      <c r="AD57" s="155">
        <v>1</v>
      </c>
      <c r="AE57" s="155" t="s">
        <v>306</v>
      </c>
      <c r="AF57" s="155" t="s">
        <v>306</v>
      </c>
      <c r="AG57" s="155" t="s">
        <v>306</v>
      </c>
      <c r="AH57" s="155" t="s">
        <v>306</v>
      </c>
      <c r="AI57" s="155" t="s">
        <v>306</v>
      </c>
      <c r="AJ57" s="155" t="s">
        <v>306</v>
      </c>
      <c r="AK57" s="154">
        <v>15</v>
      </c>
      <c r="AL57" s="154">
        <v>18</v>
      </c>
    </row>
    <row r="58" spans="1:38" ht="23.25" customHeight="1" hidden="1">
      <c r="A58" s="232" t="s">
        <v>229</v>
      </c>
      <c r="B58" s="239">
        <v>91</v>
      </c>
      <c r="C58" s="155" t="s">
        <v>306</v>
      </c>
      <c r="D58" s="155"/>
      <c r="E58" s="155" t="s">
        <v>306</v>
      </c>
      <c r="F58" s="155" t="s">
        <v>306</v>
      </c>
      <c r="G58" s="155" t="s">
        <v>306</v>
      </c>
      <c r="H58" s="155" t="s">
        <v>306</v>
      </c>
      <c r="I58" s="154"/>
      <c r="J58" s="155" t="s">
        <v>306</v>
      </c>
      <c r="K58" s="155" t="s">
        <v>306</v>
      </c>
      <c r="L58" s="155" t="s">
        <v>306</v>
      </c>
      <c r="M58" s="154">
        <v>53</v>
      </c>
      <c r="N58" s="155">
        <v>3</v>
      </c>
      <c r="O58" s="155">
        <v>1</v>
      </c>
      <c r="P58" s="154">
        <v>18</v>
      </c>
      <c r="Q58" s="155" t="s">
        <v>306</v>
      </c>
      <c r="R58" s="155" t="s">
        <v>306</v>
      </c>
      <c r="S58" s="155" t="s">
        <v>306</v>
      </c>
      <c r="T58" s="155" t="s">
        <v>306</v>
      </c>
      <c r="U58" s="155" t="s">
        <v>306</v>
      </c>
      <c r="V58" s="155" t="s">
        <v>306</v>
      </c>
      <c r="W58" s="155" t="s">
        <v>306</v>
      </c>
      <c r="X58" s="155" t="s">
        <v>306</v>
      </c>
      <c r="Y58" s="155" t="s">
        <v>306</v>
      </c>
      <c r="Z58" s="154">
        <v>4</v>
      </c>
      <c r="AA58" s="155" t="s">
        <v>306</v>
      </c>
      <c r="AB58" s="155" t="s">
        <v>306</v>
      </c>
      <c r="AC58" s="155" t="s">
        <v>306</v>
      </c>
      <c r="AD58" s="155" t="s">
        <v>306</v>
      </c>
      <c r="AE58" s="155" t="s">
        <v>306</v>
      </c>
      <c r="AF58" s="155" t="s">
        <v>306</v>
      </c>
      <c r="AG58" s="155" t="s">
        <v>306</v>
      </c>
      <c r="AH58" s="155" t="s">
        <v>306</v>
      </c>
      <c r="AI58" s="155" t="s">
        <v>306</v>
      </c>
      <c r="AJ58" s="155" t="s">
        <v>306</v>
      </c>
      <c r="AK58" s="155" t="s">
        <v>306</v>
      </c>
      <c r="AL58" s="154">
        <v>12</v>
      </c>
    </row>
    <row r="59" spans="1:38" ht="23.25" customHeight="1" hidden="1">
      <c r="A59" s="232" t="s">
        <v>230</v>
      </c>
      <c r="B59" s="239">
        <v>173</v>
      </c>
      <c r="C59" s="155" t="s">
        <v>306</v>
      </c>
      <c r="D59" s="154"/>
      <c r="E59" s="155" t="s">
        <v>306</v>
      </c>
      <c r="F59" s="155" t="s">
        <v>306</v>
      </c>
      <c r="G59" s="155" t="s">
        <v>306</v>
      </c>
      <c r="H59" s="155" t="s">
        <v>306</v>
      </c>
      <c r="I59" s="155"/>
      <c r="J59" s="155" t="s">
        <v>306</v>
      </c>
      <c r="K59" s="155">
        <v>5</v>
      </c>
      <c r="L59" s="154">
        <v>11</v>
      </c>
      <c r="M59" s="154">
        <v>62</v>
      </c>
      <c r="N59" s="154">
        <v>9</v>
      </c>
      <c r="O59" s="154">
        <v>8</v>
      </c>
      <c r="P59" s="154">
        <v>29</v>
      </c>
      <c r="Q59" s="155" t="s">
        <v>306</v>
      </c>
      <c r="R59" s="155" t="s">
        <v>306</v>
      </c>
      <c r="S59" s="155" t="s">
        <v>306</v>
      </c>
      <c r="T59" s="155" t="s">
        <v>306</v>
      </c>
      <c r="U59" s="155" t="s">
        <v>306</v>
      </c>
      <c r="V59" s="155">
        <v>1</v>
      </c>
      <c r="W59" s="155">
        <v>3</v>
      </c>
      <c r="X59" s="155">
        <v>1</v>
      </c>
      <c r="Y59" s="155">
        <v>15</v>
      </c>
      <c r="Z59" s="154">
        <v>16</v>
      </c>
      <c r="AA59" s="155" t="s">
        <v>306</v>
      </c>
      <c r="AB59" s="155" t="s">
        <v>306</v>
      </c>
      <c r="AC59" s="155" t="s">
        <v>306</v>
      </c>
      <c r="AD59" s="155">
        <v>2</v>
      </c>
      <c r="AE59" s="155" t="s">
        <v>306</v>
      </c>
      <c r="AF59" s="155" t="s">
        <v>306</v>
      </c>
      <c r="AG59" s="155" t="s">
        <v>306</v>
      </c>
      <c r="AH59" s="155" t="s">
        <v>306</v>
      </c>
      <c r="AI59" s="155" t="s">
        <v>306</v>
      </c>
      <c r="AJ59" s="155" t="s">
        <v>306</v>
      </c>
      <c r="AK59" s="155">
        <v>1</v>
      </c>
      <c r="AL59" s="154">
        <v>10</v>
      </c>
    </row>
    <row r="60" spans="1:38" ht="23.25" customHeight="1" hidden="1">
      <c r="A60" s="232" t="s">
        <v>231</v>
      </c>
      <c r="B60" s="239">
        <v>228</v>
      </c>
      <c r="C60" s="155" t="s">
        <v>306</v>
      </c>
      <c r="D60" s="154"/>
      <c r="E60" s="155">
        <v>2</v>
      </c>
      <c r="F60" s="155" t="s">
        <v>306</v>
      </c>
      <c r="G60" s="155" t="s">
        <v>306</v>
      </c>
      <c r="H60" s="155">
        <v>2</v>
      </c>
      <c r="I60" s="155"/>
      <c r="J60" s="155" t="s">
        <v>306</v>
      </c>
      <c r="K60" s="154">
        <v>5</v>
      </c>
      <c r="L60" s="154">
        <v>5</v>
      </c>
      <c r="M60" s="154">
        <v>74</v>
      </c>
      <c r="N60" s="154">
        <v>21</v>
      </c>
      <c r="O60" s="154">
        <v>21</v>
      </c>
      <c r="P60" s="154">
        <v>60</v>
      </c>
      <c r="Q60" s="155" t="s">
        <v>306</v>
      </c>
      <c r="R60" s="155" t="s">
        <v>306</v>
      </c>
      <c r="S60" s="155" t="s">
        <v>306</v>
      </c>
      <c r="T60" s="155" t="s">
        <v>306</v>
      </c>
      <c r="U60" s="155" t="s">
        <v>306</v>
      </c>
      <c r="V60" s="155" t="s">
        <v>306</v>
      </c>
      <c r="W60" s="155" t="s">
        <v>306</v>
      </c>
      <c r="X60" s="155" t="s">
        <v>306</v>
      </c>
      <c r="Y60" s="155">
        <v>14</v>
      </c>
      <c r="Z60" s="155" t="s">
        <v>306</v>
      </c>
      <c r="AA60" s="155" t="s">
        <v>306</v>
      </c>
      <c r="AB60" s="155" t="s">
        <v>306</v>
      </c>
      <c r="AC60" s="155" t="s">
        <v>306</v>
      </c>
      <c r="AD60" s="155" t="s">
        <v>306</v>
      </c>
      <c r="AE60" s="155" t="s">
        <v>306</v>
      </c>
      <c r="AF60" s="155" t="s">
        <v>306</v>
      </c>
      <c r="AG60" s="155" t="s">
        <v>306</v>
      </c>
      <c r="AH60" s="155" t="s">
        <v>306</v>
      </c>
      <c r="AI60" s="155" t="s">
        <v>306</v>
      </c>
      <c r="AJ60" s="155" t="s">
        <v>306</v>
      </c>
      <c r="AK60" s="155" t="s">
        <v>306</v>
      </c>
      <c r="AL60" s="154">
        <v>24</v>
      </c>
    </row>
    <row r="61" spans="1:38" ht="23.25" customHeight="1" hidden="1">
      <c r="A61" s="232" t="s">
        <v>232</v>
      </c>
      <c r="B61" s="239">
        <v>144</v>
      </c>
      <c r="C61" s="155">
        <v>2</v>
      </c>
      <c r="D61" s="155"/>
      <c r="E61" s="155">
        <v>4</v>
      </c>
      <c r="F61" s="155" t="s">
        <v>306</v>
      </c>
      <c r="G61" s="155">
        <v>2</v>
      </c>
      <c r="H61" s="155">
        <v>6</v>
      </c>
      <c r="I61" s="155"/>
      <c r="J61" s="155" t="s">
        <v>306</v>
      </c>
      <c r="K61" s="154">
        <v>16</v>
      </c>
      <c r="L61" s="154">
        <v>23</v>
      </c>
      <c r="M61" s="154">
        <v>9</v>
      </c>
      <c r="N61" s="154">
        <v>9</v>
      </c>
      <c r="O61" s="155">
        <v>7</v>
      </c>
      <c r="P61" s="154">
        <v>17</v>
      </c>
      <c r="Q61" s="155" t="s">
        <v>306</v>
      </c>
      <c r="R61" s="155" t="s">
        <v>306</v>
      </c>
      <c r="S61" s="155" t="s">
        <v>306</v>
      </c>
      <c r="T61" s="155" t="s">
        <v>306</v>
      </c>
      <c r="U61" s="155" t="s">
        <v>306</v>
      </c>
      <c r="V61" s="155" t="s">
        <v>306</v>
      </c>
      <c r="W61" s="155" t="s">
        <v>306</v>
      </c>
      <c r="X61" s="155" t="s">
        <v>306</v>
      </c>
      <c r="Y61" s="154">
        <v>24</v>
      </c>
      <c r="Z61" s="154">
        <v>6</v>
      </c>
      <c r="AA61" s="155" t="s">
        <v>306</v>
      </c>
      <c r="AB61" s="155">
        <v>2</v>
      </c>
      <c r="AC61" s="155" t="s">
        <v>306</v>
      </c>
      <c r="AD61" s="155" t="s">
        <v>306</v>
      </c>
      <c r="AE61" s="155" t="s">
        <v>306</v>
      </c>
      <c r="AF61" s="155" t="s">
        <v>306</v>
      </c>
      <c r="AG61" s="155" t="s">
        <v>306</v>
      </c>
      <c r="AH61" s="155" t="s">
        <v>306</v>
      </c>
      <c r="AI61" s="155" t="s">
        <v>306</v>
      </c>
      <c r="AJ61" s="155" t="s">
        <v>306</v>
      </c>
      <c r="AK61" s="155">
        <v>1</v>
      </c>
      <c r="AL61" s="154">
        <v>16</v>
      </c>
    </row>
    <row r="62" spans="1:38" ht="23.25" customHeight="1" hidden="1">
      <c r="A62" s="232" t="s">
        <v>233</v>
      </c>
      <c r="B62" s="239">
        <v>90</v>
      </c>
      <c r="C62" s="155" t="s">
        <v>306</v>
      </c>
      <c r="D62" s="155"/>
      <c r="E62" s="155" t="s">
        <v>306</v>
      </c>
      <c r="F62" s="155" t="s">
        <v>306</v>
      </c>
      <c r="G62" s="155" t="s">
        <v>306</v>
      </c>
      <c r="H62" s="155" t="s">
        <v>306</v>
      </c>
      <c r="I62" s="155"/>
      <c r="J62" s="155" t="s">
        <v>306</v>
      </c>
      <c r="K62" s="154">
        <v>15</v>
      </c>
      <c r="L62" s="154">
        <v>15</v>
      </c>
      <c r="M62" s="154">
        <v>15</v>
      </c>
      <c r="N62" s="154">
        <v>9</v>
      </c>
      <c r="O62" s="155">
        <v>7</v>
      </c>
      <c r="P62" s="154">
        <v>8</v>
      </c>
      <c r="Q62" s="155" t="s">
        <v>306</v>
      </c>
      <c r="R62" s="155" t="s">
        <v>306</v>
      </c>
      <c r="S62" s="155" t="s">
        <v>306</v>
      </c>
      <c r="T62" s="155" t="s">
        <v>306</v>
      </c>
      <c r="U62" s="155" t="s">
        <v>306</v>
      </c>
      <c r="V62" s="155" t="s">
        <v>306</v>
      </c>
      <c r="W62" s="155" t="s">
        <v>306</v>
      </c>
      <c r="X62" s="155" t="s">
        <v>306</v>
      </c>
      <c r="Y62" s="155" t="s">
        <v>306</v>
      </c>
      <c r="Z62" s="154">
        <v>7</v>
      </c>
      <c r="AA62" s="155" t="s">
        <v>306</v>
      </c>
      <c r="AB62" s="155" t="s">
        <v>306</v>
      </c>
      <c r="AC62" s="155" t="s">
        <v>306</v>
      </c>
      <c r="AD62" s="155" t="s">
        <v>306</v>
      </c>
      <c r="AE62" s="155" t="s">
        <v>306</v>
      </c>
      <c r="AF62" s="155" t="s">
        <v>306</v>
      </c>
      <c r="AG62" s="155" t="s">
        <v>306</v>
      </c>
      <c r="AH62" s="155" t="s">
        <v>306</v>
      </c>
      <c r="AI62" s="155" t="s">
        <v>306</v>
      </c>
      <c r="AJ62" s="155" t="s">
        <v>306</v>
      </c>
      <c r="AK62" s="155" t="s">
        <v>306</v>
      </c>
      <c r="AL62" s="154">
        <v>14</v>
      </c>
    </row>
    <row r="63" spans="1:38" ht="23.25" customHeight="1" hidden="1">
      <c r="A63" s="232" t="s">
        <v>234</v>
      </c>
      <c r="B63" s="239">
        <v>65</v>
      </c>
      <c r="C63" s="155" t="s">
        <v>306</v>
      </c>
      <c r="D63" s="155"/>
      <c r="E63" s="155" t="s">
        <v>306</v>
      </c>
      <c r="F63" s="155" t="s">
        <v>306</v>
      </c>
      <c r="G63" s="155" t="s">
        <v>306</v>
      </c>
      <c r="H63" s="155" t="s">
        <v>306</v>
      </c>
      <c r="I63" s="155"/>
      <c r="J63" s="155" t="s">
        <v>306</v>
      </c>
      <c r="K63" s="154">
        <v>14</v>
      </c>
      <c r="L63" s="155">
        <v>13</v>
      </c>
      <c r="M63" s="154">
        <v>11</v>
      </c>
      <c r="N63" s="155" t="s">
        <v>306</v>
      </c>
      <c r="O63" s="155" t="s">
        <v>306</v>
      </c>
      <c r="P63" s="154">
        <v>8</v>
      </c>
      <c r="Q63" s="155" t="s">
        <v>306</v>
      </c>
      <c r="R63" s="155" t="s">
        <v>306</v>
      </c>
      <c r="S63" s="155" t="s">
        <v>306</v>
      </c>
      <c r="T63" s="155" t="s">
        <v>306</v>
      </c>
      <c r="U63" s="155" t="s">
        <v>306</v>
      </c>
      <c r="V63" s="155" t="s">
        <v>306</v>
      </c>
      <c r="W63" s="155" t="s">
        <v>306</v>
      </c>
      <c r="X63" s="155" t="s">
        <v>306</v>
      </c>
      <c r="Y63" s="155" t="s">
        <v>306</v>
      </c>
      <c r="Z63" s="155" t="s">
        <v>306</v>
      </c>
      <c r="AA63" s="155" t="s">
        <v>306</v>
      </c>
      <c r="AB63" s="155" t="s">
        <v>306</v>
      </c>
      <c r="AC63" s="155" t="s">
        <v>306</v>
      </c>
      <c r="AD63" s="155" t="s">
        <v>306</v>
      </c>
      <c r="AE63" s="155" t="s">
        <v>306</v>
      </c>
      <c r="AF63" s="155" t="s">
        <v>306</v>
      </c>
      <c r="AG63" s="155" t="s">
        <v>306</v>
      </c>
      <c r="AH63" s="155" t="s">
        <v>306</v>
      </c>
      <c r="AI63" s="155" t="s">
        <v>306</v>
      </c>
      <c r="AJ63" s="155" t="s">
        <v>306</v>
      </c>
      <c r="AK63" s="154">
        <v>2</v>
      </c>
      <c r="AL63" s="154">
        <v>17</v>
      </c>
    </row>
    <row r="64" spans="1:38" ht="23.25" customHeight="1" hidden="1">
      <c r="A64" s="232" t="s">
        <v>235</v>
      </c>
      <c r="B64" s="239">
        <v>234</v>
      </c>
      <c r="C64" s="155" t="s">
        <v>306</v>
      </c>
      <c r="D64" s="155"/>
      <c r="E64" s="155" t="s">
        <v>306</v>
      </c>
      <c r="F64" s="155" t="s">
        <v>306</v>
      </c>
      <c r="G64" s="155">
        <v>6</v>
      </c>
      <c r="H64" s="155" t="s">
        <v>306</v>
      </c>
      <c r="I64" s="154"/>
      <c r="J64" s="154">
        <v>8</v>
      </c>
      <c r="K64" s="154">
        <v>18</v>
      </c>
      <c r="L64" s="154">
        <v>43</v>
      </c>
      <c r="M64" s="154">
        <v>5</v>
      </c>
      <c r="N64" s="155" t="s">
        <v>306</v>
      </c>
      <c r="O64" s="155" t="s">
        <v>306</v>
      </c>
      <c r="P64" s="154">
        <v>11</v>
      </c>
      <c r="Q64" s="155">
        <v>4</v>
      </c>
      <c r="R64" s="155">
        <v>3</v>
      </c>
      <c r="S64" s="155">
        <v>3</v>
      </c>
      <c r="T64" s="154">
        <v>22</v>
      </c>
      <c r="U64" s="155" t="s">
        <v>306</v>
      </c>
      <c r="V64" s="155" t="s">
        <v>306</v>
      </c>
      <c r="W64" s="155">
        <v>34</v>
      </c>
      <c r="X64" s="155">
        <v>1</v>
      </c>
      <c r="Y64" s="155" t="s">
        <v>306</v>
      </c>
      <c r="Z64" s="155" t="s">
        <v>306</v>
      </c>
      <c r="AA64" s="154">
        <v>13</v>
      </c>
      <c r="AB64" s="154">
        <v>10</v>
      </c>
      <c r="AC64" s="155" t="s">
        <v>306</v>
      </c>
      <c r="AD64" s="155">
        <v>1</v>
      </c>
      <c r="AE64" s="155" t="s">
        <v>306</v>
      </c>
      <c r="AF64" s="155" t="s">
        <v>306</v>
      </c>
      <c r="AG64" s="155" t="s">
        <v>306</v>
      </c>
      <c r="AH64" s="155">
        <v>6</v>
      </c>
      <c r="AI64" s="154">
        <v>21</v>
      </c>
      <c r="AJ64" s="155" t="s">
        <v>306</v>
      </c>
      <c r="AK64" s="154">
        <v>5</v>
      </c>
      <c r="AL64" s="154">
        <v>20</v>
      </c>
    </row>
    <row r="65" spans="1:38" ht="23.25" customHeight="1">
      <c r="A65" s="232"/>
      <c r="B65" s="239"/>
      <c r="C65" s="155"/>
      <c r="D65" s="155"/>
      <c r="E65" s="155"/>
      <c r="F65" s="155"/>
      <c r="G65" s="155"/>
      <c r="H65" s="155"/>
      <c r="I65" s="154"/>
      <c r="J65" s="154"/>
      <c r="K65" s="154"/>
      <c r="L65" s="154"/>
      <c r="M65" s="154"/>
      <c r="N65" s="155"/>
      <c r="O65" s="155"/>
      <c r="P65" s="154"/>
      <c r="Q65" s="155"/>
      <c r="R65" s="155"/>
      <c r="S65" s="155"/>
      <c r="T65" s="154"/>
      <c r="U65" s="155"/>
      <c r="V65" s="155"/>
      <c r="W65" s="155"/>
      <c r="X65" s="155"/>
      <c r="Y65" s="155"/>
      <c r="Z65" s="155"/>
      <c r="AA65" s="154"/>
      <c r="AB65" s="154"/>
      <c r="AC65" s="155"/>
      <c r="AD65" s="155"/>
      <c r="AE65" s="155"/>
      <c r="AF65" s="155"/>
      <c r="AG65" s="155"/>
      <c r="AH65" s="155"/>
      <c r="AI65" s="154"/>
      <c r="AJ65" s="155"/>
      <c r="AK65" s="154"/>
      <c r="AL65" s="154"/>
    </row>
    <row r="66" spans="1:38" ht="23.25" customHeight="1">
      <c r="A66" s="230" t="s">
        <v>433</v>
      </c>
      <c r="B66" s="235">
        <v>1533</v>
      </c>
      <c r="C66" s="158">
        <v>20</v>
      </c>
      <c r="D66" s="158" t="s">
        <v>434</v>
      </c>
      <c r="E66" s="158">
        <v>6</v>
      </c>
      <c r="F66" s="158">
        <v>1</v>
      </c>
      <c r="G66" s="158">
        <v>25</v>
      </c>
      <c r="H66" s="158">
        <v>7</v>
      </c>
      <c r="I66" s="159"/>
      <c r="J66" s="159">
        <v>83</v>
      </c>
      <c r="K66" s="159">
        <v>211</v>
      </c>
      <c r="L66" s="159">
        <v>229</v>
      </c>
      <c r="M66" s="159">
        <v>286</v>
      </c>
      <c r="N66" s="158">
        <v>46</v>
      </c>
      <c r="O66" s="158">
        <v>41</v>
      </c>
      <c r="P66" s="159">
        <v>125</v>
      </c>
      <c r="Q66" s="158">
        <v>6</v>
      </c>
      <c r="R66" s="158">
        <v>59</v>
      </c>
      <c r="S66" s="158">
        <v>5</v>
      </c>
      <c r="T66" s="159">
        <v>24</v>
      </c>
      <c r="U66" s="158">
        <v>8</v>
      </c>
      <c r="V66" s="158">
        <v>16</v>
      </c>
      <c r="W66" s="158">
        <v>50</v>
      </c>
      <c r="X66" s="158">
        <v>23</v>
      </c>
      <c r="Y66" s="158">
        <v>2</v>
      </c>
      <c r="Z66" s="158">
        <v>48</v>
      </c>
      <c r="AA66" s="159">
        <v>28</v>
      </c>
      <c r="AB66" s="159">
        <v>7</v>
      </c>
      <c r="AC66" s="158">
        <v>15</v>
      </c>
      <c r="AD66" s="158">
        <v>5</v>
      </c>
      <c r="AE66" s="158">
        <v>3</v>
      </c>
      <c r="AF66" s="160" t="s">
        <v>456</v>
      </c>
      <c r="AG66" s="160" t="s">
        <v>456</v>
      </c>
      <c r="AH66" s="160" t="s">
        <v>456</v>
      </c>
      <c r="AI66" s="159">
        <v>23</v>
      </c>
      <c r="AJ66" s="160" t="s">
        <v>456</v>
      </c>
      <c r="AK66" s="159">
        <v>65</v>
      </c>
      <c r="AL66" s="159">
        <v>66</v>
      </c>
    </row>
    <row r="67" spans="1:38" ht="23.25" customHeight="1">
      <c r="A67" s="232" t="s">
        <v>185</v>
      </c>
      <c r="B67" s="242">
        <v>170</v>
      </c>
      <c r="C67" s="155" t="s">
        <v>306</v>
      </c>
      <c r="D67" s="155" t="s">
        <v>306</v>
      </c>
      <c r="E67" s="155" t="s">
        <v>306</v>
      </c>
      <c r="F67" s="155" t="s">
        <v>306</v>
      </c>
      <c r="G67" s="155" t="s">
        <v>306</v>
      </c>
      <c r="H67" s="155" t="s">
        <v>306</v>
      </c>
      <c r="I67" s="157"/>
      <c r="J67" s="157">
        <v>36</v>
      </c>
      <c r="K67" s="157">
        <v>27</v>
      </c>
      <c r="L67" s="157">
        <v>26</v>
      </c>
      <c r="M67" s="157">
        <v>1</v>
      </c>
      <c r="N67" s="155" t="s">
        <v>306</v>
      </c>
      <c r="O67" s="155" t="s">
        <v>306</v>
      </c>
      <c r="P67" s="157">
        <v>1</v>
      </c>
      <c r="Q67" s="155" t="s">
        <v>306</v>
      </c>
      <c r="R67" s="156">
        <v>8</v>
      </c>
      <c r="S67" s="155" t="s">
        <v>306</v>
      </c>
      <c r="T67" s="157">
        <v>6</v>
      </c>
      <c r="U67" s="156">
        <v>2</v>
      </c>
      <c r="V67" s="155" t="s">
        <v>306</v>
      </c>
      <c r="W67" s="156">
        <v>21</v>
      </c>
      <c r="X67" s="155" t="s">
        <v>306</v>
      </c>
      <c r="Y67" s="155" t="s">
        <v>306</v>
      </c>
      <c r="Z67" s="155" t="s">
        <v>306</v>
      </c>
      <c r="AA67" s="157">
        <v>9</v>
      </c>
      <c r="AB67" s="157">
        <v>3</v>
      </c>
      <c r="AC67" s="155" t="s">
        <v>306</v>
      </c>
      <c r="AD67" s="156">
        <v>1</v>
      </c>
      <c r="AE67" s="155" t="s">
        <v>306</v>
      </c>
      <c r="AF67" s="155" t="s">
        <v>306</v>
      </c>
      <c r="AG67" s="155" t="s">
        <v>306</v>
      </c>
      <c r="AH67" s="155" t="s">
        <v>306</v>
      </c>
      <c r="AI67" s="157">
        <v>5</v>
      </c>
      <c r="AJ67" s="155" t="s">
        <v>306</v>
      </c>
      <c r="AK67" s="157">
        <v>19</v>
      </c>
      <c r="AL67" s="157">
        <v>5</v>
      </c>
    </row>
    <row r="68" spans="1:38" ht="23.25" customHeight="1">
      <c r="A68" s="232" t="s">
        <v>436</v>
      </c>
      <c r="B68" s="242">
        <v>135</v>
      </c>
      <c r="C68" s="155" t="s">
        <v>306</v>
      </c>
      <c r="D68" s="155" t="s">
        <v>306</v>
      </c>
      <c r="E68" s="155" t="s">
        <v>306</v>
      </c>
      <c r="F68" s="155" t="s">
        <v>306</v>
      </c>
      <c r="G68" s="155" t="s">
        <v>306</v>
      </c>
      <c r="H68" s="155" t="s">
        <v>306</v>
      </c>
      <c r="I68" s="157"/>
      <c r="J68" s="157">
        <v>1</v>
      </c>
      <c r="K68" s="157">
        <v>8</v>
      </c>
      <c r="L68" s="157">
        <v>19</v>
      </c>
      <c r="M68" s="157">
        <v>3</v>
      </c>
      <c r="N68" s="155" t="s">
        <v>306</v>
      </c>
      <c r="O68" s="155" t="s">
        <v>306</v>
      </c>
      <c r="P68" s="155" t="s">
        <v>435</v>
      </c>
      <c r="Q68" s="156">
        <v>5</v>
      </c>
      <c r="R68" s="156">
        <v>27</v>
      </c>
      <c r="S68" s="156">
        <v>4</v>
      </c>
      <c r="T68" s="157">
        <v>11</v>
      </c>
      <c r="U68" s="156">
        <v>5</v>
      </c>
      <c r="V68" s="155" t="s">
        <v>306</v>
      </c>
      <c r="W68" s="156">
        <v>10</v>
      </c>
      <c r="X68" s="155" t="s">
        <v>306</v>
      </c>
      <c r="Y68" s="155" t="s">
        <v>306</v>
      </c>
      <c r="Z68" s="155" t="s">
        <v>306</v>
      </c>
      <c r="AA68" s="157">
        <v>16</v>
      </c>
      <c r="AB68" s="157">
        <v>1</v>
      </c>
      <c r="AC68" s="155" t="s">
        <v>306</v>
      </c>
      <c r="AD68" s="156">
        <v>1</v>
      </c>
      <c r="AE68" s="155" t="s">
        <v>306</v>
      </c>
      <c r="AF68" s="155" t="s">
        <v>306</v>
      </c>
      <c r="AG68" s="155" t="s">
        <v>306</v>
      </c>
      <c r="AH68" s="155" t="s">
        <v>306</v>
      </c>
      <c r="AI68" s="157">
        <v>10</v>
      </c>
      <c r="AJ68" s="155" t="s">
        <v>306</v>
      </c>
      <c r="AK68" s="157">
        <v>1</v>
      </c>
      <c r="AL68" s="157">
        <v>13</v>
      </c>
    </row>
    <row r="69" spans="1:38" ht="23.25" customHeight="1">
      <c r="A69" s="232" t="s">
        <v>226</v>
      </c>
      <c r="B69" s="242">
        <v>151</v>
      </c>
      <c r="C69" s="155" t="s">
        <v>306</v>
      </c>
      <c r="D69" s="155" t="s">
        <v>306</v>
      </c>
      <c r="E69" s="155" t="s">
        <v>306</v>
      </c>
      <c r="F69" s="155" t="s">
        <v>306</v>
      </c>
      <c r="G69" s="155" t="s">
        <v>306</v>
      </c>
      <c r="H69" s="155" t="s">
        <v>306</v>
      </c>
      <c r="I69" s="157"/>
      <c r="J69" s="157">
        <v>24</v>
      </c>
      <c r="K69" s="157">
        <v>23</v>
      </c>
      <c r="L69" s="157">
        <v>31</v>
      </c>
      <c r="M69" s="157">
        <v>1</v>
      </c>
      <c r="N69" s="155" t="s">
        <v>306</v>
      </c>
      <c r="O69" s="155" t="s">
        <v>306</v>
      </c>
      <c r="P69" s="157">
        <v>1</v>
      </c>
      <c r="Q69" s="156">
        <v>1</v>
      </c>
      <c r="R69" s="156">
        <v>24</v>
      </c>
      <c r="S69" s="156">
        <v>1</v>
      </c>
      <c r="T69" s="157">
        <v>6</v>
      </c>
      <c r="U69" s="156">
        <v>1</v>
      </c>
      <c r="V69" s="155" t="s">
        <v>306</v>
      </c>
      <c r="W69" s="155" t="s">
        <v>306</v>
      </c>
      <c r="X69" s="155" t="s">
        <v>306</v>
      </c>
      <c r="Y69" s="155" t="s">
        <v>306</v>
      </c>
      <c r="Z69" s="155" t="s">
        <v>306</v>
      </c>
      <c r="AA69" s="155" t="s">
        <v>306</v>
      </c>
      <c r="AB69" s="157">
        <v>1</v>
      </c>
      <c r="AC69" s="156">
        <v>1</v>
      </c>
      <c r="AD69" s="155" t="s">
        <v>306</v>
      </c>
      <c r="AE69" s="155" t="s">
        <v>306</v>
      </c>
      <c r="AF69" s="155" t="s">
        <v>306</v>
      </c>
      <c r="AG69" s="155" t="s">
        <v>306</v>
      </c>
      <c r="AH69" s="155" t="s">
        <v>306</v>
      </c>
      <c r="AI69" s="157">
        <v>6</v>
      </c>
      <c r="AJ69" s="155" t="s">
        <v>306</v>
      </c>
      <c r="AK69" s="157">
        <v>14</v>
      </c>
      <c r="AL69" s="157">
        <v>16</v>
      </c>
    </row>
    <row r="70" spans="1:38" ht="23.25" customHeight="1">
      <c r="A70" s="232" t="s">
        <v>227</v>
      </c>
      <c r="B70" s="242">
        <v>125</v>
      </c>
      <c r="C70" s="155" t="s">
        <v>306</v>
      </c>
      <c r="D70" s="155" t="s">
        <v>306</v>
      </c>
      <c r="E70" s="155" t="s">
        <v>306</v>
      </c>
      <c r="F70" s="155" t="s">
        <v>306</v>
      </c>
      <c r="G70" s="155" t="s">
        <v>306</v>
      </c>
      <c r="H70" s="155" t="s">
        <v>306</v>
      </c>
      <c r="I70" s="157"/>
      <c r="J70" s="157">
        <v>9</v>
      </c>
      <c r="K70" s="157">
        <v>29</v>
      </c>
      <c r="L70" s="157">
        <v>28</v>
      </c>
      <c r="M70" s="157">
        <v>17</v>
      </c>
      <c r="N70" s="156">
        <v>1</v>
      </c>
      <c r="O70" s="156">
        <v>2</v>
      </c>
      <c r="P70" s="157">
        <v>7</v>
      </c>
      <c r="Q70" s="155" t="s">
        <v>306</v>
      </c>
      <c r="R70" s="155" t="s">
        <v>306</v>
      </c>
      <c r="S70" s="155" t="s">
        <v>306</v>
      </c>
      <c r="T70" s="155" t="s">
        <v>306</v>
      </c>
      <c r="U70" s="155" t="s">
        <v>306</v>
      </c>
      <c r="V70" s="156">
        <v>10</v>
      </c>
      <c r="W70" s="155" t="s">
        <v>306</v>
      </c>
      <c r="X70" s="155" t="s">
        <v>306</v>
      </c>
      <c r="Y70" s="155" t="s">
        <v>306</v>
      </c>
      <c r="Z70" s="156">
        <v>2</v>
      </c>
      <c r="AA70" s="155" t="s">
        <v>306</v>
      </c>
      <c r="AB70" s="155" t="s">
        <v>306</v>
      </c>
      <c r="AC70" s="155" t="s">
        <v>306</v>
      </c>
      <c r="AD70" s="156">
        <v>1</v>
      </c>
      <c r="AE70" s="156">
        <v>1</v>
      </c>
      <c r="AF70" s="155" t="s">
        <v>306</v>
      </c>
      <c r="AG70" s="155" t="s">
        <v>306</v>
      </c>
      <c r="AH70" s="155" t="s">
        <v>306</v>
      </c>
      <c r="AI70" s="155" t="s">
        <v>306</v>
      </c>
      <c r="AJ70" s="155" t="s">
        <v>306</v>
      </c>
      <c r="AK70" s="157">
        <v>10</v>
      </c>
      <c r="AL70" s="157">
        <v>8</v>
      </c>
    </row>
    <row r="71" spans="1:38" ht="23.25" customHeight="1">
      <c r="A71" s="232" t="s">
        <v>228</v>
      </c>
      <c r="B71" s="242">
        <v>113</v>
      </c>
      <c r="C71" s="155" t="s">
        <v>306</v>
      </c>
      <c r="D71" s="155" t="s">
        <v>306</v>
      </c>
      <c r="E71" s="155" t="s">
        <v>306</v>
      </c>
      <c r="F71" s="155" t="s">
        <v>306</v>
      </c>
      <c r="G71" s="155" t="s">
        <v>306</v>
      </c>
      <c r="H71" s="155" t="s">
        <v>306</v>
      </c>
      <c r="I71" s="157"/>
      <c r="J71" s="157">
        <v>10</v>
      </c>
      <c r="K71" s="157">
        <v>23</v>
      </c>
      <c r="L71" s="157">
        <v>16</v>
      </c>
      <c r="M71" s="157">
        <v>25</v>
      </c>
      <c r="N71" s="156">
        <v>1</v>
      </c>
      <c r="O71" s="156">
        <v>1</v>
      </c>
      <c r="P71" s="157">
        <v>8</v>
      </c>
      <c r="Q71" s="155" t="s">
        <v>306</v>
      </c>
      <c r="R71" s="155" t="s">
        <v>306</v>
      </c>
      <c r="S71" s="155" t="s">
        <v>306</v>
      </c>
      <c r="T71" s="155" t="s">
        <v>306</v>
      </c>
      <c r="U71" s="155" t="s">
        <v>306</v>
      </c>
      <c r="V71" s="156">
        <v>5</v>
      </c>
      <c r="W71" s="155" t="s">
        <v>306</v>
      </c>
      <c r="X71" s="155" t="s">
        <v>306</v>
      </c>
      <c r="Y71" s="155" t="s">
        <v>306</v>
      </c>
      <c r="Z71" s="156">
        <v>3</v>
      </c>
      <c r="AA71" s="155" t="s">
        <v>306</v>
      </c>
      <c r="AB71" s="155" t="s">
        <v>306</v>
      </c>
      <c r="AC71" s="155" t="s">
        <v>306</v>
      </c>
      <c r="AD71" s="155" t="s">
        <v>306</v>
      </c>
      <c r="AE71" s="155" t="s">
        <v>306</v>
      </c>
      <c r="AF71" s="155" t="s">
        <v>306</v>
      </c>
      <c r="AG71" s="155" t="s">
        <v>306</v>
      </c>
      <c r="AH71" s="155" t="s">
        <v>306</v>
      </c>
      <c r="AI71" s="155" t="s">
        <v>306</v>
      </c>
      <c r="AJ71" s="155" t="s">
        <v>306</v>
      </c>
      <c r="AK71" s="157">
        <v>12</v>
      </c>
      <c r="AL71" s="157">
        <v>9</v>
      </c>
    </row>
    <row r="72" spans="1:38" ht="23.25" customHeight="1">
      <c r="A72" s="232" t="s">
        <v>229</v>
      </c>
      <c r="B72" s="242">
        <v>123</v>
      </c>
      <c r="C72" s="155" t="s">
        <v>306</v>
      </c>
      <c r="D72" s="155" t="s">
        <v>306</v>
      </c>
      <c r="E72" s="155" t="s">
        <v>306</v>
      </c>
      <c r="F72" s="155" t="s">
        <v>306</v>
      </c>
      <c r="G72" s="155" t="s">
        <v>306</v>
      </c>
      <c r="H72" s="155" t="s">
        <v>306</v>
      </c>
      <c r="I72" s="157"/>
      <c r="J72" s="155" t="s">
        <v>306</v>
      </c>
      <c r="K72" s="157">
        <v>11</v>
      </c>
      <c r="L72" s="157">
        <v>17</v>
      </c>
      <c r="M72" s="157">
        <v>50</v>
      </c>
      <c r="N72" s="156">
        <v>8</v>
      </c>
      <c r="O72" s="156">
        <v>7</v>
      </c>
      <c r="P72" s="157">
        <v>24</v>
      </c>
      <c r="Q72" s="155" t="s">
        <v>306</v>
      </c>
      <c r="R72" s="155" t="s">
        <v>306</v>
      </c>
      <c r="S72" s="155" t="s">
        <v>306</v>
      </c>
      <c r="T72" s="155" t="s">
        <v>306</v>
      </c>
      <c r="U72" s="155" t="s">
        <v>306</v>
      </c>
      <c r="V72" s="155" t="s">
        <v>306</v>
      </c>
      <c r="W72" s="155" t="s">
        <v>306</v>
      </c>
      <c r="X72" s="155" t="s">
        <v>306</v>
      </c>
      <c r="Y72" s="155" t="s">
        <v>306</v>
      </c>
      <c r="Z72" s="156">
        <v>5</v>
      </c>
      <c r="AA72" s="155" t="s">
        <v>306</v>
      </c>
      <c r="AB72" s="155" t="s">
        <v>306</v>
      </c>
      <c r="AC72" s="155" t="s">
        <v>306</v>
      </c>
      <c r="AD72" s="155" t="s">
        <v>306</v>
      </c>
      <c r="AE72" s="155" t="s">
        <v>306</v>
      </c>
      <c r="AF72" s="155" t="s">
        <v>306</v>
      </c>
      <c r="AG72" s="155" t="s">
        <v>306</v>
      </c>
      <c r="AH72" s="155" t="s">
        <v>306</v>
      </c>
      <c r="AI72" s="155" t="s">
        <v>306</v>
      </c>
      <c r="AJ72" s="155" t="s">
        <v>306</v>
      </c>
      <c r="AK72" s="155" t="s">
        <v>306</v>
      </c>
      <c r="AL72" s="157">
        <v>1</v>
      </c>
    </row>
    <row r="73" spans="1:38" ht="23.25" customHeight="1">
      <c r="A73" s="232" t="s">
        <v>230</v>
      </c>
      <c r="B73" s="242">
        <v>101</v>
      </c>
      <c r="C73" s="155" t="s">
        <v>306</v>
      </c>
      <c r="D73" s="155" t="s">
        <v>306</v>
      </c>
      <c r="E73" s="155" t="s">
        <v>306</v>
      </c>
      <c r="F73" s="155" t="s">
        <v>306</v>
      </c>
      <c r="G73" s="155" t="s">
        <v>306</v>
      </c>
      <c r="H73" s="155" t="s">
        <v>306</v>
      </c>
      <c r="I73" s="157"/>
      <c r="J73" s="155" t="s">
        <v>306</v>
      </c>
      <c r="K73" s="157">
        <v>1</v>
      </c>
      <c r="L73" s="157">
        <v>1</v>
      </c>
      <c r="M73" s="157">
        <v>53</v>
      </c>
      <c r="N73" s="156">
        <v>2</v>
      </c>
      <c r="O73" s="156">
        <v>2</v>
      </c>
      <c r="P73" s="157">
        <v>15</v>
      </c>
      <c r="Q73" s="155" t="s">
        <v>306</v>
      </c>
      <c r="R73" s="155" t="s">
        <v>306</v>
      </c>
      <c r="S73" s="155" t="s">
        <v>306</v>
      </c>
      <c r="T73" s="155" t="s">
        <v>306</v>
      </c>
      <c r="U73" s="155" t="s">
        <v>306</v>
      </c>
      <c r="V73" s="155" t="s">
        <v>306</v>
      </c>
      <c r="W73" s="156">
        <v>16</v>
      </c>
      <c r="X73" s="155" t="s">
        <v>306</v>
      </c>
      <c r="Y73" s="155" t="s">
        <v>306</v>
      </c>
      <c r="Z73" s="156">
        <v>6</v>
      </c>
      <c r="AA73" s="155" t="s">
        <v>306</v>
      </c>
      <c r="AB73" s="155" t="s">
        <v>306</v>
      </c>
      <c r="AC73" s="155" t="s">
        <v>306</v>
      </c>
      <c r="AD73" s="156">
        <v>2</v>
      </c>
      <c r="AE73" s="156">
        <v>2</v>
      </c>
      <c r="AF73" s="155" t="s">
        <v>306</v>
      </c>
      <c r="AG73" s="155" t="s">
        <v>306</v>
      </c>
      <c r="AH73" s="155" t="s">
        <v>306</v>
      </c>
      <c r="AI73" s="155" t="s">
        <v>306</v>
      </c>
      <c r="AJ73" s="155" t="s">
        <v>306</v>
      </c>
      <c r="AK73" s="155" t="s">
        <v>306</v>
      </c>
      <c r="AL73" s="157">
        <v>1</v>
      </c>
    </row>
    <row r="74" spans="1:38" ht="23.25" customHeight="1">
      <c r="A74" s="232" t="s">
        <v>231</v>
      </c>
      <c r="B74" s="242">
        <v>135</v>
      </c>
      <c r="C74" s="155" t="s">
        <v>306</v>
      </c>
      <c r="D74" s="155" t="s">
        <v>306</v>
      </c>
      <c r="E74" s="155" t="s">
        <v>306</v>
      </c>
      <c r="F74" s="155" t="s">
        <v>306</v>
      </c>
      <c r="G74" s="155" t="s">
        <v>306</v>
      </c>
      <c r="H74" s="155" t="s">
        <v>306</v>
      </c>
      <c r="I74" s="157"/>
      <c r="J74" s="155" t="s">
        <v>306</v>
      </c>
      <c r="K74" s="155" t="s">
        <v>306</v>
      </c>
      <c r="L74" s="157">
        <v>1</v>
      </c>
      <c r="M74" s="157">
        <v>65</v>
      </c>
      <c r="N74" s="156">
        <v>12</v>
      </c>
      <c r="O74" s="156">
        <v>12</v>
      </c>
      <c r="P74" s="157">
        <v>35</v>
      </c>
      <c r="Q74" s="155" t="s">
        <v>306</v>
      </c>
      <c r="R74" s="155" t="s">
        <v>306</v>
      </c>
      <c r="S74" s="155" t="s">
        <v>306</v>
      </c>
      <c r="T74" s="155" t="s">
        <v>306</v>
      </c>
      <c r="U74" s="155" t="s">
        <v>306</v>
      </c>
      <c r="V74" s="155" t="s">
        <v>306</v>
      </c>
      <c r="W74" s="156">
        <v>1</v>
      </c>
      <c r="X74" s="155" t="s">
        <v>306</v>
      </c>
      <c r="Y74" s="155" t="s">
        <v>306</v>
      </c>
      <c r="Z74" s="156">
        <v>8</v>
      </c>
      <c r="AA74" s="155" t="s">
        <v>306</v>
      </c>
      <c r="AB74" s="155" t="s">
        <v>306</v>
      </c>
      <c r="AC74" s="155" t="s">
        <v>306</v>
      </c>
      <c r="AD74" s="155" t="s">
        <v>306</v>
      </c>
      <c r="AE74" s="155" t="s">
        <v>306</v>
      </c>
      <c r="AF74" s="155" t="s">
        <v>306</v>
      </c>
      <c r="AG74" s="155" t="s">
        <v>306</v>
      </c>
      <c r="AH74" s="155" t="s">
        <v>306</v>
      </c>
      <c r="AI74" s="155" t="s">
        <v>306</v>
      </c>
      <c r="AJ74" s="155" t="s">
        <v>306</v>
      </c>
      <c r="AK74" s="155" t="s">
        <v>306</v>
      </c>
      <c r="AL74" s="157">
        <v>1</v>
      </c>
    </row>
    <row r="75" spans="1:38" ht="23.25" customHeight="1">
      <c r="A75" s="232" t="s">
        <v>232</v>
      </c>
      <c r="B75" s="242">
        <v>129</v>
      </c>
      <c r="C75" s="156">
        <v>1</v>
      </c>
      <c r="D75" s="156"/>
      <c r="E75" s="155" t="s">
        <v>306</v>
      </c>
      <c r="F75" s="155" t="s">
        <v>306</v>
      </c>
      <c r="G75" s="156">
        <v>1</v>
      </c>
      <c r="H75" s="155" t="s">
        <v>306</v>
      </c>
      <c r="I75" s="157"/>
      <c r="J75" s="155" t="s">
        <v>306</v>
      </c>
      <c r="K75" s="157">
        <v>19</v>
      </c>
      <c r="L75" s="157">
        <v>29</v>
      </c>
      <c r="M75" s="157">
        <v>19</v>
      </c>
      <c r="N75" s="156">
        <v>12</v>
      </c>
      <c r="O75" s="156">
        <v>11</v>
      </c>
      <c r="P75" s="157">
        <v>15</v>
      </c>
      <c r="Q75" s="155" t="s">
        <v>306</v>
      </c>
      <c r="R75" s="155" t="s">
        <v>306</v>
      </c>
      <c r="S75" s="155" t="s">
        <v>306</v>
      </c>
      <c r="T75" s="155" t="s">
        <v>306</v>
      </c>
      <c r="U75" s="155" t="s">
        <v>306</v>
      </c>
      <c r="V75" s="155" t="s">
        <v>306</v>
      </c>
      <c r="W75" s="155" t="s">
        <v>306</v>
      </c>
      <c r="X75" s="156">
        <v>3</v>
      </c>
      <c r="Y75" s="156">
        <v>2</v>
      </c>
      <c r="Z75" s="156">
        <v>9</v>
      </c>
      <c r="AA75" s="155" t="s">
        <v>306</v>
      </c>
      <c r="AB75" s="157">
        <v>2</v>
      </c>
      <c r="AC75" s="155" t="s">
        <v>306</v>
      </c>
      <c r="AD75" s="155" t="s">
        <v>306</v>
      </c>
      <c r="AE75" s="155" t="s">
        <v>306</v>
      </c>
      <c r="AF75" s="155" t="s">
        <v>306</v>
      </c>
      <c r="AG75" s="155" t="s">
        <v>306</v>
      </c>
      <c r="AH75" s="155" t="s">
        <v>306</v>
      </c>
      <c r="AI75" s="155" t="s">
        <v>306</v>
      </c>
      <c r="AJ75" s="155" t="s">
        <v>306</v>
      </c>
      <c r="AK75" s="157">
        <v>3</v>
      </c>
      <c r="AL75" s="157">
        <v>3</v>
      </c>
    </row>
    <row r="76" spans="1:38" ht="23.25" customHeight="1">
      <c r="A76" s="232" t="s">
        <v>233</v>
      </c>
      <c r="B76" s="242">
        <v>133</v>
      </c>
      <c r="C76" s="156">
        <v>7</v>
      </c>
      <c r="D76" s="156"/>
      <c r="E76" s="156">
        <v>3</v>
      </c>
      <c r="F76" s="156">
        <v>1</v>
      </c>
      <c r="G76" s="156">
        <v>13</v>
      </c>
      <c r="H76" s="156">
        <v>4</v>
      </c>
      <c r="I76" s="157"/>
      <c r="J76" s="155" t="s">
        <v>306</v>
      </c>
      <c r="K76" s="157">
        <v>23</v>
      </c>
      <c r="L76" s="157">
        <v>19</v>
      </c>
      <c r="M76" s="157">
        <v>20</v>
      </c>
      <c r="N76" s="156">
        <v>4</v>
      </c>
      <c r="O76" s="156">
        <v>3</v>
      </c>
      <c r="P76" s="157">
        <v>4</v>
      </c>
      <c r="Q76" s="155" t="s">
        <v>306</v>
      </c>
      <c r="R76" s="155" t="s">
        <v>306</v>
      </c>
      <c r="S76" s="155" t="s">
        <v>306</v>
      </c>
      <c r="T76" s="155" t="s">
        <v>306</v>
      </c>
      <c r="U76" s="155" t="s">
        <v>306</v>
      </c>
      <c r="V76" s="156">
        <v>1</v>
      </c>
      <c r="W76" s="155" t="s">
        <v>306</v>
      </c>
      <c r="X76" s="156">
        <v>13</v>
      </c>
      <c r="Y76" s="155" t="s">
        <v>306</v>
      </c>
      <c r="Z76" s="156">
        <v>12</v>
      </c>
      <c r="AA76" s="155" t="s">
        <v>306</v>
      </c>
      <c r="AB76" s="155" t="s">
        <v>306</v>
      </c>
      <c r="AC76" s="156">
        <v>4</v>
      </c>
      <c r="AD76" s="155" t="s">
        <v>306</v>
      </c>
      <c r="AE76" s="155" t="s">
        <v>306</v>
      </c>
      <c r="AF76" s="155" t="s">
        <v>306</v>
      </c>
      <c r="AG76" s="155" t="s">
        <v>306</v>
      </c>
      <c r="AH76" s="155" t="s">
        <v>306</v>
      </c>
      <c r="AI76" s="155" t="s">
        <v>306</v>
      </c>
      <c r="AJ76" s="155" t="s">
        <v>306</v>
      </c>
      <c r="AK76" s="157">
        <v>1</v>
      </c>
      <c r="AL76" s="157">
        <v>1</v>
      </c>
    </row>
    <row r="77" spans="1:38" ht="23.25" customHeight="1">
      <c r="A77" s="232" t="s">
        <v>234</v>
      </c>
      <c r="B77" s="242">
        <v>108</v>
      </c>
      <c r="C77" s="156">
        <v>4</v>
      </c>
      <c r="D77" s="156"/>
      <c r="E77" s="155" t="s">
        <v>306</v>
      </c>
      <c r="F77" s="155" t="s">
        <v>306</v>
      </c>
      <c r="G77" s="156">
        <v>2</v>
      </c>
      <c r="H77" s="155" t="s">
        <v>306</v>
      </c>
      <c r="I77" s="155" t="s">
        <v>306</v>
      </c>
      <c r="J77" s="155" t="s">
        <v>306</v>
      </c>
      <c r="K77" s="157">
        <v>26</v>
      </c>
      <c r="L77" s="157">
        <v>31</v>
      </c>
      <c r="M77" s="157">
        <v>22</v>
      </c>
      <c r="N77" s="156">
        <v>3</v>
      </c>
      <c r="O77" s="155" t="s">
        <v>306</v>
      </c>
      <c r="P77" s="157">
        <v>9</v>
      </c>
      <c r="Q77" s="155" t="s">
        <v>306</v>
      </c>
      <c r="R77" s="155" t="s">
        <v>306</v>
      </c>
      <c r="S77" s="155" t="s">
        <v>306</v>
      </c>
      <c r="T77" s="157">
        <v>1</v>
      </c>
      <c r="U77" s="155" t="s">
        <v>306</v>
      </c>
      <c r="V77" s="155" t="s">
        <v>306</v>
      </c>
      <c r="W77" s="155" t="s">
        <v>306</v>
      </c>
      <c r="X77" s="156">
        <v>2</v>
      </c>
      <c r="Y77" s="155" t="s">
        <v>306</v>
      </c>
      <c r="Z77" s="156">
        <v>3</v>
      </c>
      <c r="AA77" s="155" t="s">
        <v>306</v>
      </c>
      <c r="AB77" s="155" t="s">
        <v>306</v>
      </c>
      <c r="AC77" s="155" t="s">
        <v>306</v>
      </c>
      <c r="AD77" s="155" t="s">
        <v>306</v>
      </c>
      <c r="AE77" s="155" t="s">
        <v>306</v>
      </c>
      <c r="AF77" s="155" t="s">
        <v>306</v>
      </c>
      <c r="AG77" s="155" t="s">
        <v>306</v>
      </c>
      <c r="AH77" s="155" t="s">
        <v>306</v>
      </c>
      <c r="AI77" s="155" t="s">
        <v>306</v>
      </c>
      <c r="AJ77" s="155" t="s">
        <v>306</v>
      </c>
      <c r="AK77" s="157">
        <v>3</v>
      </c>
      <c r="AL77" s="157">
        <v>2</v>
      </c>
    </row>
    <row r="78" spans="1:38" ht="23.25" customHeight="1">
      <c r="A78" s="232" t="s">
        <v>235</v>
      </c>
      <c r="B78" s="242">
        <v>110</v>
      </c>
      <c r="C78" s="156">
        <v>8</v>
      </c>
      <c r="D78" s="156"/>
      <c r="E78" s="156">
        <v>3</v>
      </c>
      <c r="F78" s="155" t="s">
        <v>306</v>
      </c>
      <c r="G78" s="156">
        <v>9</v>
      </c>
      <c r="H78" s="156">
        <v>3</v>
      </c>
      <c r="I78" s="157"/>
      <c r="J78" s="157">
        <v>3</v>
      </c>
      <c r="K78" s="157">
        <v>21</v>
      </c>
      <c r="L78" s="157">
        <v>11</v>
      </c>
      <c r="M78" s="157">
        <v>10</v>
      </c>
      <c r="N78" s="156">
        <v>3</v>
      </c>
      <c r="O78" s="156">
        <v>3</v>
      </c>
      <c r="P78" s="157">
        <v>6</v>
      </c>
      <c r="Q78" s="155" t="s">
        <v>306</v>
      </c>
      <c r="R78" s="155" t="s">
        <v>306</v>
      </c>
      <c r="S78" s="155" t="s">
        <v>306</v>
      </c>
      <c r="T78" s="155" t="s">
        <v>306</v>
      </c>
      <c r="U78" s="155" t="s">
        <v>306</v>
      </c>
      <c r="V78" s="155" t="s">
        <v>306</v>
      </c>
      <c r="W78" s="156">
        <v>2</v>
      </c>
      <c r="X78" s="156">
        <v>5</v>
      </c>
      <c r="Y78" s="155" t="s">
        <v>306</v>
      </c>
      <c r="Z78" s="155" t="s">
        <v>306</v>
      </c>
      <c r="AA78" s="157">
        <v>3</v>
      </c>
      <c r="AB78" s="155" t="s">
        <v>306</v>
      </c>
      <c r="AC78" s="156">
        <v>10</v>
      </c>
      <c r="AD78" s="155" t="s">
        <v>306</v>
      </c>
      <c r="AE78" s="155" t="s">
        <v>306</v>
      </c>
      <c r="AF78" s="155" t="s">
        <v>306</v>
      </c>
      <c r="AG78" s="155" t="s">
        <v>306</v>
      </c>
      <c r="AH78" s="155" t="s">
        <v>306</v>
      </c>
      <c r="AI78" s="157">
        <v>2</v>
      </c>
      <c r="AJ78" s="155" t="s">
        <v>306</v>
      </c>
      <c r="AK78" s="157">
        <v>2</v>
      </c>
      <c r="AL78" s="157">
        <v>6</v>
      </c>
    </row>
    <row r="79" spans="1:38" ht="23.25" customHeight="1">
      <c r="A79" s="232"/>
      <c r="B79" s="242"/>
      <c r="C79" s="156"/>
      <c r="D79" s="156"/>
      <c r="E79" s="156"/>
      <c r="F79" s="155"/>
      <c r="G79" s="156"/>
      <c r="H79" s="156"/>
      <c r="I79" s="157"/>
      <c r="J79" s="157"/>
      <c r="K79" s="157"/>
      <c r="L79" s="157"/>
      <c r="M79" s="157"/>
      <c r="N79" s="156"/>
      <c r="O79" s="156"/>
      <c r="P79" s="157"/>
      <c r="Q79" s="155"/>
      <c r="R79" s="155"/>
      <c r="S79" s="155"/>
      <c r="T79" s="155"/>
      <c r="U79" s="155"/>
      <c r="V79" s="155"/>
      <c r="W79" s="156"/>
      <c r="X79" s="156"/>
      <c r="Y79" s="155"/>
      <c r="Z79" s="155"/>
      <c r="AA79" s="157"/>
      <c r="AB79" s="155"/>
      <c r="AC79" s="156"/>
      <c r="AD79" s="155"/>
      <c r="AE79" s="155"/>
      <c r="AF79" s="155"/>
      <c r="AG79" s="155"/>
      <c r="AH79" s="155"/>
      <c r="AI79" s="157"/>
      <c r="AJ79" s="155"/>
      <c r="AK79" s="157"/>
      <c r="AL79" s="157"/>
    </row>
    <row r="80" spans="1:38" ht="23.25" customHeight="1">
      <c r="A80" s="230" t="s">
        <v>460</v>
      </c>
      <c r="B80" s="250">
        <f>SUM(B81:B92)</f>
        <v>1028</v>
      </c>
      <c r="C80" s="251">
        <f>SUM(C81:C92)</f>
        <v>3</v>
      </c>
      <c r="D80" s="251"/>
      <c r="E80" s="251">
        <f aca="true" t="shared" si="11" ref="E80:AL80">SUM(E81:E92)</f>
        <v>1</v>
      </c>
      <c r="F80" s="252" t="s">
        <v>461</v>
      </c>
      <c r="G80" s="251">
        <f t="shared" si="11"/>
        <v>2</v>
      </c>
      <c r="H80" s="251">
        <f t="shared" si="11"/>
        <v>1</v>
      </c>
      <c r="I80" s="251">
        <f t="shared" si="11"/>
        <v>2</v>
      </c>
      <c r="J80" s="251">
        <f t="shared" si="11"/>
        <v>16</v>
      </c>
      <c r="K80" s="251">
        <f t="shared" si="11"/>
        <v>69</v>
      </c>
      <c r="L80" s="251">
        <f t="shared" si="11"/>
        <v>43</v>
      </c>
      <c r="M80" s="251">
        <f t="shared" si="11"/>
        <v>79</v>
      </c>
      <c r="N80" s="251">
        <f t="shared" si="11"/>
        <v>26</v>
      </c>
      <c r="O80" s="251">
        <f t="shared" si="11"/>
        <v>25</v>
      </c>
      <c r="P80" s="251">
        <f t="shared" si="11"/>
        <v>41</v>
      </c>
      <c r="Q80" s="251">
        <f t="shared" si="11"/>
        <v>6</v>
      </c>
      <c r="R80" s="251">
        <f t="shared" si="11"/>
        <v>5</v>
      </c>
      <c r="S80" s="251">
        <f t="shared" si="11"/>
        <v>6</v>
      </c>
      <c r="T80" s="251">
        <f t="shared" si="11"/>
        <v>12</v>
      </c>
      <c r="U80" s="251">
        <f t="shared" si="11"/>
        <v>0</v>
      </c>
      <c r="V80" s="251">
        <f t="shared" si="11"/>
        <v>9</v>
      </c>
      <c r="W80" s="251">
        <f t="shared" si="11"/>
        <v>1</v>
      </c>
      <c r="X80" s="251">
        <f t="shared" si="11"/>
        <v>4</v>
      </c>
      <c r="Y80" s="251">
        <f t="shared" si="11"/>
        <v>64</v>
      </c>
      <c r="Z80" s="251">
        <f t="shared" si="11"/>
        <v>71</v>
      </c>
      <c r="AA80" s="251">
        <f t="shared" si="11"/>
        <v>49</v>
      </c>
      <c r="AB80" s="252" t="s">
        <v>461</v>
      </c>
      <c r="AC80" s="251">
        <f t="shared" si="11"/>
        <v>15</v>
      </c>
      <c r="AD80" s="251">
        <f t="shared" si="11"/>
        <v>1</v>
      </c>
      <c r="AE80" s="252" t="s">
        <v>461</v>
      </c>
      <c r="AF80" s="252" t="s">
        <v>461</v>
      </c>
      <c r="AG80" s="252" t="s">
        <v>461</v>
      </c>
      <c r="AH80" s="252" t="s">
        <v>461</v>
      </c>
      <c r="AI80" s="251">
        <f t="shared" si="11"/>
        <v>7</v>
      </c>
      <c r="AJ80" s="252" t="s">
        <v>461</v>
      </c>
      <c r="AK80" s="251">
        <f t="shared" si="11"/>
        <v>64</v>
      </c>
      <c r="AL80" s="251">
        <f t="shared" si="11"/>
        <v>406</v>
      </c>
    </row>
    <row r="81" spans="1:38" ht="23.25" customHeight="1">
      <c r="A81" s="232" t="s">
        <v>185</v>
      </c>
      <c r="B81" s="242">
        <f>SUM(C81:AL81)</f>
        <v>101</v>
      </c>
      <c r="C81" s="156">
        <v>3</v>
      </c>
      <c r="D81" s="156"/>
      <c r="E81" s="155" t="s">
        <v>306</v>
      </c>
      <c r="F81" s="155" t="s">
        <v>306</v>
      </c>
      <c r="G81" s="156">
        <v>1</v>
      </c>
      <c r="H81" s="155" t="s">
        <v>306</v>
      </c>
      <c r="I81" s="157">
        <v>2</v>
      </c>
      <c r="J81" s="157">
        <v>4</v>
      </c>
      <c r="K81" s="157">
        <v>5</v>
      </c>
      <c r="L81" s="157">
        <v>3</v>
      </c>
      <c r="M81" s="157">
        <v>2</v>
      </c>
      <c r="N81" s="156">
        <v>1</v>
      </c>
      <c r="O81" s="156">
        <v>1</v>
      </c>
      <c r="P81" s="157">
        <v>1</v>
      </c>
      <c r="Q81" s="155">
        <v>1</v>
      </c>
      <c r="R81" s="155" t="s">
        <v>306</v>
      </c>
      <c r="S81" s="155">
        <v>1</v>
      </c>
      <c r="T81" s="155">
        <v>1</v>
      </c>
      <c r="U81" s="155" t="s">
        <v>306</v>
      </c>
      <c r="V81" s="155" t="s">
        <v>306</v>
      </c>
      <c r="W81" s="155" t="s">
        <v>306</v>
      </c>
      <c r="X81" s="156">
        <v>2</v>
      </c>
      <c r="Y81" s="155" t="s">
        <v>306</v>
      </c>
      <c r="Z81" s="155">
        <v>14</v>
      </c>
      <c r="AA81" s="157">
        <v>7</v>
      </c>
      <c r="AB81" s="155" t="s">
        <v>306</v>
      </c>
      <c r="AC81" s="156">
        <v>12</v>
      </c>
      <c r="AD81" s="155" t="s">
        <v>306</v>
      </c>
      <c r="AE81" s="155" t="s">
        <v>306</v>
      </c>
      <c r="AF81" s="155" t="s">
        <v>306</v>
      </c>
      <c r="AG81" s="155" t="s">
        <v>306</v>
      </c>
      <c r="AH81" s="155" t="s">
        <v>306</v>
      </c>
      <c r="AI81" s="157">
        <v>2</v>
      </c>
      <c r="AJ81" s="155" t="s">
        <v>306</v>
      </c>
      <c r="AK81" s="157">
        <v>8</v>
      </c>
      <c r="AL81" s="157">
        <v>30</v>
      </c>
    </row>
    <row r="82" spans="1:38" ht="23.25" customHeight="1">
      <c r="A82" s="232" t="s">
        <v>436</v>
      </c>
      <c r="B82" s="242">
        <f aca="true" t="shared" si="12" ref="B82:B92">SUM(C82:AL82)</f>
        <v>126</v>
      </c>
      <c r="C82" s="155" t="s">
        <v>306</v>
      </c>
      <c r="D82" s="155" t="s">
        <v>306</v>
      </c>
      <c r="E82" s="155" t="s">
        <v>306</v>
      </c>
      <c r="F82" s="155" t="s">
        <v>306</v>
      </c>
      <c r="G82" s="155" t="s">
        <v>306</v>
      </c>
      <c r="H82" s="155" t="s">
        <v>306</v>
      </c>
      <c r="I82" s="157"/>
      <c r="J82" s="157">
        <v>4</v>
      </c>
      <c r="K82" s="157">
        <v>12</v>
      </c>
      <c r="L82" s="157">
        <v>6</v>
      </c>
      <c r="M82" s="157">
        <v>2</v>
      </c>
      <c r="N82" s="155" t="s">
        <v>306</v>
      </c>
      <c r="O82" s="155" t="s">
        <v>306</v>
      </c>
      <c r="P82" s="157">
        <v>1</v>
      </c>
      <c r="Q82" s="155">
        <v>1</v>
      </c>
      <c r="R82" s="155">
        <v>2</v>
      </c>
      <c r="S82" s="155">
        <v>1</v>
      </c>
      <c r="T82" s="155">
        <v>5</v>
      </c>
      <c r="U82" s="155" t="s">
        <v>306</v>
      </c>
      <c r="V82" s="155" t="s">
        <v>306</v>
      </c>
      <c r="W82" s="156">
        <v>1</v>
      </c>
      <c r="X82" s="155" t="s">
        <v>306</v>
      </c>
      <c r="Y82" s="155" t="s">
        <v>306</v>
      </c>
      <c r="Z82" s="155" t="s">
        <v>306</v>
      </c>
      <c r="AA82" s="157">
        <v>15</v>
      </c>
      <c r="AB82" s="155" t="s">
        <v>306</v>
      </c>
      <c r="AC82" s="155" t="s">
        <v>306</v>
      </c>
      <c r="AD82" s="155" t="s">
        <v>306</v>
      </c>
      <c r="AE82" s="155" t="s">
        <v>306</v>
      </c>
      <c r="AF82" s="155" t="s">
        <v>306</v>
      </c>
      <c r="AG82" s="155" t="s">
        <v>306</v>
      </c>
      <c r="AH82" s="155" t="s">
        <v>306</v>
      </c>
      <c r="AI82" s="157">
        <v>3</v>
      </c>
      <c r="AJ82" s="155" t="s">
        <v>306</v>
      </c>
      <c r="AK82" s="157">
        <v>19</v>
      </c>
      <c r="AL82" s="157">
        <v>54</v>
      </c>
    </row>
    <row r="83" spans="1:38" ht="23.25" customHeight="1">
      <c r="A83" s="232" t="s">
        <v>226</v>
      </c>
      <c r="B83" s="242">
        <f t="shared" si="12"/>
        <v>101</v>
      </c>
      <c r="C83" s="155" t="s">
        <v>306</v>
      </c>
      <c r="D83" s="155" t="s">
        <v>306</v>
      </c>
      <c r="E83" s="155" t="s">
        <v>306</v>
      </c>
      <c r="F83" s="155" t="s">
        <v>306</v>
      </c>
      <c r="G83" s="155" t="s">
        <v>306</v>
      </c>
      <c r="H83" s="155" t="s">
        <v>306</v>
      </c>
      <c r="I83" s="157"/>
      <c r="J83" s="157">
        <v>2</v>
      </c>
      <c r="K83" s="157">
        <v>10</v>
      </c>
      <c r="L83" s="157">
        <v>6</v>
      </c>
      <c r="M83" s="157">
        <v>5</v>
      </c>
      <c r="N83" s="155" t="s">
        <v>306</v>
      </c>
      <c r="O83" s="155" t="s">
        <v>306</v>
      </c>
      <c r="P83" s="157">
        <v>1</v>
      </c>
      <c r="Q83" s="155">
        <v>3</v>
      </c>
      <c r="R83" s="155">
        <v>2</v>
      </c>
      <c r="S83" s="155">
        <v>2</v>
      </c>
      <c r="T83" s="155">
        <v>2</v>
      </c>
      <c r="U83" s="155" t="s">
        <v>306</v>
      </c>
      <c r="V83" s="155" t="s">
        <v>306</v>
      </c>
      <c r="W83" s="155" t="s">
        <v>306</v>
      </c>
      <c r="X83" s="155" t="s">
        <v>306</v>
      </c>
      <c r="Y83" s="155" t="s">
        <v>306</v>
      </c>
      <c r="Z83" s="155" t="s">
        <v>306</v>
      </c>
      <c r="AA83" s="157">
        <v>15</v>
      </c>
      <c r="AB83" s="155" t="s">
        <v>306</v>
      </c>
      <c r="AC83" s="155" t="s">
        <v>306</v>
      </c>
      <c r="AD83" s="155" t="s">
        <v>306</v>
      </c>
      <c r="AE83" s="155" t="s">
        <v>306</v>
      </c>
      <c r="AF83" s="155" t="s">
        <v>306</v>
      </c>
      <c r="AG83" s="155" t="s">
        <v>306</v>
      </c>
      <c r="AH83" s="155" t="s">
        <v>306</v>
      </c>
      <c r="AI83" s="157">
        <v>2</v>
      </c>
      <c r="AJ83" s="155" t="s">
        <v>306</v>
      </c>
      <c r="AK83" s="157">
        <v>9</v>
      </c>
      <c r="AL83" s="157">
        <v>42</v>
      </c>
    </row>
    <row r="84" spans="1:38" ht="23.25" customHeight="1">
      <c r="A84" s="232" t="s">
        <v>227</v>
      </c>
      <c r="B84" s="242">
        <f t="shared" si="12"/>
        <v>73</v>
      </c>
      <c r="C84" s="155" t="s">
        <v>306</v>
      </c>
      <c r="D84" s="155" t="s">
        <v>306</v>
      </c>
      <c r="E84" s="155" t="s">
        <v>306</v>
      </c>
      <c r="F84" s="155" t="s">
        <v>306</v>
      </c>
      <c r="G84" s="155" t="s">
        <v>306</v>
      </c>
      <c r="H84" s="155" t="s">
        <v>306</v>
      </c>
      <c r="I84" s="157"/>
      <c r="J84" s="155" t="s">
        <v>306</v>
      </c>
      <c r="K84" s="157">
        <v>4</v>
      </c>
      <c r="L84" s="157">
        <v>5</v>
      </c>
      <c r="M84" s="157">
        <v>10</v>
      </c>
      <c r="N84" s="155" t="s">
        <v>306</v>
      </c>
      <c r="O84" s="155" t="s">
        <v>306</v>
      </c>
      <c r="P84" s="155" t="s">
        <v>306</v>
      </c>
      <c r="Q84" s="155" t="s">
        <v>306</v>
      </c>
      <c r="R84" s="155" t="s">
        <v>306</v>
      </c>
      <c r="S84" s="155" t="s">
        <v>306</v>
      </c>
      <c r="T84" s="155" t="s">
        <v>306</v>
      </c>
      <c r="U84" s="155" t="s">
        <v>306</v>
      </c>
      <c r="V84" s="155">
        <v>9</v>
      </c>
      <c r="W84" s="155" t="s">
        <v>306</v>
      </c>
      <c r="X84" s="155" t="s">
        <v>306</v>
      </c>
      <c r="Y84" s="155" t="s">
        <v>306</v>
      </c>
      <c r="Z84" s="155">
        <v>3</v>
      </c>
      <c r="AA84" s="155" t="s">
        <v>306</v>
      </c>
      <c r="AB84" s="155" t="s">
        <v>306</v>
      </c>
      <c r="AC84" s="155" t="s">
        <v>306</v>
      </c>
      <c r="AD84" s="155" t="s">
        <v>306</v>
      </c>
      <c r="AE84" s="155" t="s">
        <v>306</v>
      </c>
      <c r="AF84" s="155" t="s">
        <v>306</v>
      </c>
      <c r="AG84" s="155" t="s">
        <v>306</v>
      </c>
      <c r="AH84" s="155" t="s">
        <v>306</v>
      </c>
      <c r="AI84" s="155" t="s">
        <v>306</v>
      </c>
      <c r="AJ84" s="155" t="s">
        <v>306</v>
      </c>
      <c r="AK84" s="157">
        <v>7</v>
      </c>
      <c r="AL84" s="157">
        <v>35</v>
      </c>
    </row>
    <row r="85" spans="1:38" ht="23.25" customHeight="1">
      <c r="A85" s="232" t="s">
        <v>228</v>
      </c>
      <c r="B85" s="242">
        <f t="shared" si="12"/>
        <v>88</v>
      </c>
      <c r="C85" s="155" t="s">
        <v>306</v>
      </c>
      <c r="D85" s="155" t="s">
        <v>306</v>
      </c>
      <c r="E85" s="155" t="s">
        <v>306</v>
      </c>
      <c r="F85" s="155" t="s">
        <v>306</v>
      </c>
      <c r="G85" s="155" t="s">
        <v>306</v>
      </c>
      <c r="H85" s="155" t="s">
        <v>306</v>
      </c>
      <c r="I85" s="157"/>
      <c r="J85" s="157">
        <v>5</v>
      </c>
      <c r="K85" s="157">
        <v>6</v>
      </c>
      <c r="L85" s="157">
        <v>4</v>
      </c>
      <c r="M85" s="157">
        <v>8</v>
      </c>
      <c r="N85" s="156">
        <v>1</v>
      </c>
      <c r="O85" s="156">
        <v>1</v>
      </c>
      <c r="P85" s="157">
        <v>8</v>
      </c>
      <c r="Q85" s="155" t="s">
        <v>306</v>
      </c>
      <c r="R85" s="155" t="s">
        <v>306</v>
      </c>
      <c r="S85" s="155" t="s">
        <v>306</v>
      </c>
      <c r="T85" s="155" t="s">
        <v>306</v>
      </c>
      <c r="U85" s="155" t="s">
        <v>306</v>
      </c>
      <c r="V85" s="155" t="s">
        <v>306</v>
      </c>
      <c r="W85" s="155" t="s">
        <v>306</v>
      </c>
      <c r="X85" s="156">
        <v>1</v>
      </c>
      <c r="Y85" s="155" t="s">
        <v>306</v>
      </c>
      <c r="Z85" s="155" t="s">
        <v>306</v>
      </c>
      <c r="AA85" s="155" t="s">
        <v>306</v>
      </c>
      <c r="AB85" s="155" t="s">
        <v>306</v>
      </c>
      <c r="AC85" s="155" t="s">
        <v>306</v>
      </c>
      <c r="AD85" s="155" t="s">
        <v>306</v>
      </c>
      <c r="AE85" s="155" t="s">
        <v>306</v>
      </c>
      <c r="AF85" s="155" t="s">
        <v>306</v>
      </c>
      <c r="AG85" s="155" t="s">
        <v>306</v>
      </c>
      <c r="AH85" s="155" t="s">
        <v>306</v>
      </c>
      <c r="AI85" s="155" t="s">
        <v>306</v>
      </c>
      <c r="AJ85" s="155" t="s">
        <v>306</v>
      </c>
      <c r="AK85" s="157">
        <v>10</v>
      </c>
      <c r="AL85" s="157">
        <v>44</v>
      </c>
    </row>
    <row r="86" spans="1:38" ht="23.25" customHeight="1">
      <c r="A86" s="232" t="s">
        <v>229</v>
      </c>
      <c r="B86" s="242">
        <f t="shared" si="12"/>
        <v>94</v>
      </c>
      <c r="C86" s="155" t="s">
        <v>306</v>
      </c>
      <c r="D86" s="156"/>
      <c r="E86" s="156">
        <v>1</v>
      </c>
      <c r="F86" s="155" t="s">
        <v>306</v>
      </c>
      <c r="G86" s="155" t="s">
        <v>306</v>
      </c>
      <c r="H86" s="156">
        <v>1</v>
      </c>
      <c r="I86" s="157"/>
      <c r="J86" s="155" t="s">
        <v>306</v>
      </c>
      <c r="K86" s="157">
        <v>3</v>
      </c>
      <c r="L86" s="157">
        <v>3</v>
      </c>
      <c r="M86" s="157">
        <v>10</v>
      </c>
      <c r="N86" s="156">
        <v>7</v>
      </c>
      <c r="O86" s="156">
        <v>7</v>
      </c>
      <c r="P86" s="157">
        <v>8</v>
      </c>
      <c r="Q86" s="155" t="s">
        <v>306</v>
      </c>
      <c r="R86" s="155" t="s">
        <v>306</v>
      </c>
      <c r="S86" s="155" t="s">
        <v>306</v>
      </c>
      <c r="T86" s="155" t="s">
        <v>306</v>
      </c>
      <c r="U86" s="155" t="s">
        <v>306</v>
      </c>
      <c r="V86" s="155" t="s">
        <v>306</v>
      </c>
      <c r="W86" s="155" t="s">
        <v>306</v>
      </c>
      <c r="X86" s="155" t="s">
        <v>306</v>
      </c>
      <c r="Y86" s="155" t="s">
        <v>306</v>
      </c>
      <c r="Z86" s="155">
        <v>16</v>
      </c>
      <c r="AA86" s="155" t="s">
        <v>306</v>
      </c>
      <c r="AB86" s="155" t="s">
        <v>306</v>
      </c>
      <c r="AC86" s="155" t="s">
        <v>306</v>
      </c>
      <c r="AD86" s="155" t="s">
        <v>306</v>
      </c>
      <c r="AE86" s="155" t="s">
        <v>306</v>
      </c>
      <c r="AF86" s="155" t="s">
        <v>306</v>
      </c>
      <c r="AG86" s="155" t="s">
        <v>306</v>
      </c>
      <c r="AH86" s="155" t="s">
        <v>306</v>
      </c>
      <c r="AI86" s="155" t="s">
        <v>306</v>
      </c>
      <c r="AJ86" s="155" t="s">
        <v>306</v>
      </c>
      <c r="AK86" s="155" t="s">
        <v>306</v>
      </c>
      <c r="AL86" s="157">
        <v>38</v>
      </c>
    </row>
    <row r="87" spans="1:38" ht="23.25" customHeight="1">
      <c r="A87" s="232" t="s">
        <v>230</v>
      </c>
      <c r="B87" s="242">
        <f t="shared" si="12"/>
        <v>53</v>
      </c>
      <c r="C87" s="155" t="s">
        <v>306</v>
      </c>
      <c r="D87" s="155" t="s">
        <v>306</v>
      </c>
      <c r="E87" s="155" t="s">
        <v>306</v>
      </c>
      <c r="F87" s="155" t="s">
        <v>306</v>
      </c>
      <c r="G87" s="155" t="s">
        <v>306</v>
      </c>
      <c r="H87" s="155" t="s">
        <v>306</v>
      </c>
      <c r="I87" s="157"/>
      <c r="J87" s="155" t="s">
        <v>306</v>
      </c>
      <c r="K87" s="157">
        <v>3</v>
      </c>
      <c r="L87" s="157">
        <v>3</v>
      </c>
      <c r="M87" s="157">
        <v>4</v>
      </c>
      <c r="N87" s="156">
        <v>2</v>
      </c>
      <c r="O87" s="156">
        <v>2</v>
      </c>
      <c r="P87" s="157">
        <v>4</v>
      </c>
      <c r="Q87" s="155" t="s">
        <v>306</v>
      </c>
      <c r="R87" s="155" t="s">
        <v>306</v>
      </c>
      <c r="S87" s="155" t="s">
        <v>306</v>
      </c>
      <c r="T87" s="155" t="s">
        <v>306</v>
      </c>
      <c r="U87" s="155" t="s">
        <v>306</v>
      </c>
      <c r="V87" s="155" t="s">
        <v>306</v>
      </c>
      <c r="W87" s="155" t="s">
        <v>306</v>
      </c>
      <c r="X87" s="156">
        <v>1</v>
      </c>
      <c r="Y87" s="155">
        <v>10</v>
      </c>
      <c r="Z87" s="155">
        <v>5</v>
      </c>
      <c r="AA87" s="155" t="s">
        <v>306</v>
      </c>
      <c r="AB87" s="155" t="s">
        <v>306</v>
      </c>
      <c r="AC87" s="155" t="s">
        <v>306</v>
      </c>
      <c r="AD87" s="155">
        <v>1</v>
      </c>
      <c r="AE87" s="155" t="s">
        <v>306</v>
      </c>
      <c r="AF87" s="155" t="s">
        <v>306</v>
      </c>
      <c r="AG87" s="155" t="s">
        <v>306</v>
      </c>
      <c r="AH87" s="155" t="s">
        <v>306</v>
      </c>
      <c r="AI87" s="155" t="s">
        <v>306</v>
      </c>
      <c r="AJ87" s="155" t="s">
        <v>306</v>
      </c>
      <c r="AK87" s="155" t="s">
        <v>306</v>
      </c>
      <c r="AL87" s="157">
        <v>18</v>
      </c>
    </row>
    <row r="88" spans="1:38" ht="23.25" customHeight="1">
      <c r="A88" s="232" t="s">
        <v>231</v>
      </c>
      <c r="B88" s="242">
        <f t="shared" si="12"/>
        <v>84</v>
      </c>
      <c r="C88" s="155" t="s">
        <v>306</v>
      </c>
      <c r="D88" s="155" t="s">
        <v>306</v>
      </c>
      <c r="E88" s="155" t="s">
        <v>306</v>
      </c>
      <c r="F88" s="155" t="s">
        <v>306</v>
      </c>
      <c r="G88" s="155" t="s">
        <v>306</v>
      </c>
      <c r="H88" s="155" t="s">
        <v>306</v>
      </c>
      <c r="I88" s="157"/>
      <c r="J88" s="155" t="s">
        <v>306</v>
      </c>
      <c r="K88" s="157">
        <v>1</v>
      </c>
      <c r="L88" s="157">
        <v>2</v>
      </c>
      <c r="M88" s="157">
        <v>11</v>
      </c>
      <c r="N88" s="156">
        <v>6</v>
      </c>
      <c r="O88" s="156">
        <v>6</v>
      </c>
      <c r="P88" s="157">
        <v>9</v>
      </c>
      <c r="Q88" s="155" t="s">
        <v>306</v>
      </c>
      <c r="R88" s="155" t="s">
        <v>306</v>
      </c>
      <c r="S88" s="155" t="s">
        <v>306</v>
      </c>
      <c r="T88" s="155" t="s">
        <v>306</v>
      </c>
      <c r="U88" s="155" t="s">
        <v>306</v>
      </c>
      <c r="V88" s="155" t="s">
        <v>306</v>
      </c>
      <c r="W88" s="155" t="s">
        <v>306</v>
      </c>
      <c r="X88" s="155" t="s">
        <v>306</v>
      </c>
      <c r="Y88" s="155">
        <v>7</v>
      </c>
      <c r="Z88" s="155">
        <v>6</v>
      </c>
      <c r="AA88" s="155" t="s">
        <v>306</v>
      </c>
      <c r="AB88" s="155" t="s">
        <v>306</v>
      </c>
      <c r="AC88" s="155" t="s">
        <v>306</v>
      </c>
      <c r="AD88" s="155" t="s">
        <v>306</v>
      </c>
      <c r="AE88" s="155" t="s">
        <v>306</v>
      </c>
      <c r="AF88" s="155" t="s">
        <v>306</v>
      </c>
      <c r="AG88" s="155" t="s">
        <v>306</v>
      </c>
      <c r="AH88" s="155" t="s">
        <v>306</v>
      </c>
      <c r="AI88" s="155" t="s">
        <v>306</v>
      </c>
      <c r="AJ88" s="155" t="s">
        <v>306</v>
      </c>
      <c r="AK88" s="155" t="s">
        <v>306</v>
      </c>
      <c r="AL88" s="157">
        <v>36</v>
      </c>
    </row>
    <row r="89" spans="1:38" ht="23.25" customHeight="1">
      <c r="A89" s="232" t="s">
        <v>232</v>
      </c>
      <c r="B89" s="242">
        <f t="shared" si="12"/>
        <v>140</v>
      </c>
      <c r="C89" s="155" t="s">
        <v>306</v>
      </c>
      <c r="D89" s="155" t="s">
        <v>306</v>
      </c>
      <c r="E89" s="155" t="s">
        <v>306</v>
      </c>
      <c r="F89" s="155" t="s">
        <v>306</v>
      </c>
      <c r="G89" s="155" t="s">
        <v>306</v>
      </c>
      <c r="H89" s="155" t="s">
        <v>306</v>
      </c>
      <c r="I89" s="157"/>
      <c r="J89" s="155" t="s">
        <v>306</v>
      </c>
      <c r="K89" s="157">
        <v>7</v>
      </c>
      <c r="L89" s="157">
        <v>5</v>
      </c>
      <c r="M89" s="157">
        <v>9</v>
      </c>
      <c r="N89" s="156">
        <v>5</v>
      </c>
      <c r="O89" s="156">
        <v>5</v>
      </c>
      <c r="P89" s="157">
        <v>5</v>
      </c>
      <c r="Q89" s="155" t="s">
        <v>306</v>
      </c>
      <c r="R89" s="155" t="s">
        <v>306</v>
      </c>
      <c r="S89" s="155" t="s">
        <v>306</v>
      </c>
      <c r="T89" s="155" t="s">
        <v>306</v>
      </c>
      <c r="U89" s="155" t="s">
        <v>306</v>
      </c>
      <c r="V89" s="155" t="s">
        <v>306</v>
      </c>
      <c r="W89" s="155" t="s">
        <v>306</v>
      </c>
      <c r="X89" s="155" t="s">
        <v>306</v>
      </c>
      <c r="Y89" s="155">
        <v>47</v>
      </c>
      <c r="Z89" s="155">
        <v>21</v>
      </c>
      <c r="AA89" s="155" t="s">
        <v>306</v>
      </c>
      <c r="AB89" s="155" t="s">
        <v>306</v>
      </c>
      <c r="AC89" s="155" t="s">
        <v>306</v>
      </c>
      <c r="AD89" s="155" t="s">
        <v>306</v>
      </c>
      <c r="AE89" s="155" t="s">
        <v>306</v>
      </c>
      <c r="AF89" s="155" t="s">
        <v>306</v>
      </c>
      <c r="AG89" s="155" t="s">
        <v>306</v>
      </c>
      <c r="AH89" s="155" t="s">
        <v>306</v>
      </c>
      <c r="AI89" s="155" t="s">
        <v>306</v>
      </c>
      <c r="AJ89" s="155" t="s">
        <v>306</v>
      </c>
      <c r="AK89" s="155" t="s">
        <v>306</v>
      </c>
      <c r="AL89" s="157">
        <v>36</v>
      </c>
    </row>
    <row r="90" spans="1:38" ht="23.25" customHeight="1">
      <c r="A90" s="232" t="s">
        <v>233</v>
      </c>
      <c r="B90" s="242">
        <f t="shared" si="12"/>
        <v>48</v>
      </c>
      <c r="C90" s="155" t="s">
        <v>306</v>
      </c>
      <c r="D90" s="155" t="s">
        <v>306</v>
      </c>
      <c r="E90" s="155" t="s">
        <v>306</v>
      </c>
      <c r="F90" s="155" t="s">
        <v>306</v>
      </c>
      <c r="G90" s="155" t="s">
        <v>306</v>
      </c>
      <c r="H90" s="155" t="s">
        <v>306</v>
      </c>
      <c r="I90" s="157"/>
      <c r="J90" s="157">
        <v>1</v>
      </c>
      <c r="K90" s="157">
        <v>7</v>
      </c>
      <c r="L90" s="157">
        <v>2</v>
      </c>
      <c r="M90" s="157">
        <v>6</v>
      </c>
      <c r="N90" s="156">
        <v>1</v>
      </c>
      <c r="O90" s="156">
        <v>1</v>
      </c>
      <c r="P90" s="157">
        <v>1</v>
      </c>
      <c r="Q90" s="155" t="s">
        <v>306</v>
      </c>
      <c r="R90" s="155" t="s">
        <v>306</v>
      </c>
      <c r="S90" s="155" t="s">
        <v>306</v>
      </c>
      <c r="T90" s="155" t="s">
        <v>306</v>
      </c>
      <c r="U90" s="155" t="s">
        <v>306</v>
      </c>
      <c r="V90" s="155" t="s">
        <v>306</v>
      </c>
      <c r="W90" s="155" t="s">
        <v>306</v>
      </c>
      <c r="X90" s="155" t="s">
        <v>306</v>
      </c>
      <c r="Y90" s="155" t="s">
        <v>306</v>
      </c>
      <c r="Z90" s="155" t="s">
        <v>306</v>
      </c>
      <c r="AA90" s="155" t="s">
        <v>306</v>
      </c>
      <c r="AB90" s="155" t="s">
        <v>306</v>
      </c>
      <c r="AC90" s="155" t="s">
        <v>306</v>
      </c>
      <c r="AD90" s="155" t="s">
        <v>306</v>
      </c>
      <c r="AE90" s="155" t="s">
        <v>306</v>
      </c>
      <c r="AF90" s="155" t="s">
        <v>306</v>
      </c>
      <c r="AG90" s="155" t="s">
        <v>306</v>
      </c>
      <c r="AH90" s="155" t="s">
        <v>306</v>
      </c>
      <c r="AI90" s="155" t="s">
        <v>306</v>
      </c>
      <c r="AJ90" s="155" t="s">
        <v>306</v>
      </c>
      <c r="AK90" s="157">
        <v>5</v>
      </c>
      <c r="AL90" s="157">
        <v>24</v>
      </c>
    </row>
    <row r="91" spans="1:38" ht="23.25" customHeight="1">
      <c r="A91" s="232" t="s">
        <v>234</v>
      </c>
      <c r="B91" s="242">
        <f t="shared" si="12"/>
        <v>45</v>
      </c>
      <c r="C91" s="155" t="s">
        <v>306</v>
      </c>
      <c r="D91" s="155" t="s">
        <v>306</v>
      </c>
      <c r="E91" s="155" t="s">
        <v>306</v>
      </c>
      <c r="F91" s="155" t="s">
        <v>306</v>
      </c>
      <c r="G91" s="156">
        <v>1</v>
      </c>
      <c r="H91" s="155" t="s">
        <v>306</v>
      </c>
      <c r="I91" s="155" t="s">
        <v>306</v>
      </c>
      <c r="J91" s="155" t="s">
        <v>306</v>
      </c>
      <c r="K91" s="157">
        <v>4</v>
      </c>
      <c r="L91" s="157">
        <v>1</v>
      </c>
      <c r="M91" s="157">
        <v>8</v>
      </c>
      <c r="N91" s="156">
        <v>1</v>
      </c>
      <c r="O91" s="156">
        <v>1</v>
      </c>
      <c r="P91" s="157">
        <v>3</v>
      </c>
      <c r="Q91" s="155" t="s">
        <v>306</v>
      </c>
      <c r="R91" s="155" t="s">
        <v>306</v>
      </c>
      <c r="S91" s="155" t="s">
        <v>306</v>
      </c>
      <c r="T91" s="155">
        <v>1</v>
      </c>
      <c r="U91" s="155" t="s">
        <v>306</v>
      </c>
      <c r="V91" s="155" t="s">
        <v>306</v>
      </c>
      <c r="W91" s="155" t="s">
        <v>306</v>
      </c>
      <c r="X91" s="155" t="s">
        <v>306</v>
      </c>
      <c r="Y91" s="155" t="s">
        <v>306</v>
      </c>
      <c r="Z91" s="155" t="s">
        <v>306</v>
      </c>
      <c r="AA91" s="155" t="s">
        <v>306</v>
      </c>
      <c r="AB91" s="155" t="s">
        <v>306</v>
      </c>
      <c r="AC91" s="155" t="s">
        <v>306</v>
      </c>
      <c r="AD91" s="155" t="s">
        <v>306</v>
      </c>
      <c r="AE91" s="155" t="s">
        <v>306</v>
      </c>
      <c r="AF91" s="155" t="s">
        <v>306</v>
      </c>
      <c r="AG91" s="155" t="s">
        <v>306</v>
      </c>
      <c r="AH91" s="155" t="s">
        <v>306</v>
      </c>
      <c r="AI91" s="155" t="s">
        <v>306</v>
      </c>
      <c r="AJ91" s="155" t="s">
        <v>306</v>
      </c>
      <c r="AK91" s="157">
        <v>3</v>
      </c>
      <c r="AL91" s="157">
        <v>22</v>
      </c>
    </row>
    <row r="92" spans="1:38" ht="23.25" customHeight="1">
      <c r="A92" s="232" t="s">
        <v>235</v>
      </c>
      <c r="B92" s="242">
        <f t="shared" si="12"/>
        <v>75</v>
      </c>
      <c r="C92" s="155" t="s">
        <v>306</v>
      </c>
      <c r="D92" s="155" t="s">
        <v>306</v>
      </c>
      <c r="E92" s="155" t="s">
        <v>306</v>
      </c>
      <c r="F92" s="155" t="s">
        <v>306</v>
      </c>
      <c r="G92" s="155" t="s">
        <v>306</v>
      </c>
      <c r="H92" s="155" t="s">
        <v>306</v>
      </c>
      <c r="I92" s="155" t="s">
        <v>306</v>
      </c>
      <c r="J92" s="155" t="s">
        <v>306</v>
      </c>
      <c r="K92" s="157">
        <v>7</v>
      </c>
      <c r="L92" s="157">
        <v>3</v>
      </c>
      <c r="M92" s="157">
        <v>4</v>
      </c>
      <c r="N92" s="156">
        <v>2</v>
      </c>
      <c r="O92" s="156">
        <v>1</v>
      </c>
      <c r="P92" s="155" t="s">
        <v>306</v>
      </c>
      <c r="Q92" s="155">
        <v>1</v>
      </c>
      <c r="R92" s="155">
        <v>1</v>
      </c>
      <c r="S92" s="155">
        <v>2</v>
      </c>
      <c r="T92" s="155">
        <v>3</v>
      </c>
      <c r="U92" s="155" t="s">
        <v>306</v>
      </c>
      <c r="V92" s="155" t="s">
        <v>306</v>
      </c>
      <c r="W92" s="155" t="s">
        <v>306</v>
      </c>
      <c r="X92" s="155" t="s">
        <v>306</v>
      </c>
      <c r="Y92" s="155" t="s">
        <v>306</v>
      </c>
      <c r="Z92" s="155">
        <v>6</v>
      </c>
      <c r="AA92" s="157">
        <v>12</v>
      </c>
      <c r="AB92" s="155" t="s">
        <v>306</v>
      </c>
      <c r="AC92" s="156">
        <v>3</v>
      </c>
      <c r="AD92" s="155" t="s">
        <v>306</v>
      </c>
      <c r="AE92" s="155" t="s">
        <v>306</v>
      </c>
      <c r="AF92" s="155" t="s">
        <v>306</v>
      </c>
      <c r="AG92" s="155" t="s">
        <v>306</v>
      </c>
      <c r="AH92" s="155" t="s">
        <v>306</v>
      </c>
      <c r="AI92" s="155" t="s">
        <v>306</v>
      </c>
      <c r="AJ92" s="155" t="s">
        <v>306</v>
      </c>
      <c r="AK92" s="157">
        <v>3</v>
      </c>
      <c r="AL92" s="157">
        <v>27</v>
      </c>
    </row>
    <row r="93" spans="1:38" ht="23.25" customHeight="1">
      <c r="A93" s="243"/>
      <c r="B93" s="244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6"/>
      <c r="AF93" s="245"/>
      <c r="AG93" s="245"/>
      <c r="AH93" s="245"/>
      <c r="AI93" s="245"/>
      <c r="AJ93" s="245"/>
      <c r="AK93" s="245"/>
      <c r="AL93" s="245"/>
    </row>
    <row r="94" spans="1:38" ht="23.25" customHeight="1">
      <c r="A94" s="247" t="s">
        <v>305</v>
      </c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0"/>
      <c r="Q94" s="240"/>
      <c r="R94" s="240"/>
      <c r="S94" s="240"/>
      <c r="T94" s="240"/>
      <c r="U94" s="240"/>
      <c r="V94" s="240"/>
      <c r="W94" s="240"/>
      <c r="X94" s="240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K94" s="240"/>
      <c r="AL94" s="240"/>
    </row>
    <row r="96" spans="1:3" ht="12.75">
      <c r="A96" s="248"/>
      <c r="B96" s="248"/>
      <c r="C96" s="248"/>
    </row>
    <row r="97" spans="1:9" ht="12.75">
      <c r="A97" s="248"/>
      <c r="B97" s="249"/>
      <c r="C97" s="249"/>
      <c r="D97" s="248"/>
      <c r="E97" s="248"/>
      <c r="F97" s="248"/>
      <c r="H97" s="248"/>
      <c r="I97" s="248"/>
    </row>
    <row r="98" spans="1:9" ht="12.75">
      <c r="A98" s="248"/>
      <c r="B98" s="249"/>
      <c r="C98" s="249"/>
      <c r="D98" s="248"/>
      <c r="E98" s="248"/>
      <c r="F98" s="248"/>
      <c r="H98" s="248"/>
      <c r="I98" s="248"/>
    </row>
    <row r="102" ht="12.75">
      <c r="J102" s="234"/>
    </row>
  </sheetData>
  <mergeCells count="6">
    <mergeCell ref="AN3:AP3"/>
    <mergeCell ref="Y3:AL3"/>
    <mergeCell ref="A3:A4"/>
    <mergeCell ref="B3:B4"/>
    <mergeCell ref="J3:X3"/>
    <mergeCell ref="C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  <colBreaks count="1" manualBreakCount="1">
    <brk id="20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">
      <selection activeCell="I70" sqref="I70"/>
    </sheetView>
  </sheetViews>
  <sheetFormatPr defaultColWidth="9.00390625" defaultRowHeight="12.75"/>
  <cols>
    <col min="1" max="1" width="10.875" style="5" customWidth="1"/>
    <col min="2" max="6" width="14.75390625" style="5" customWidth="1"/>
    <col min="7" max="16384" width="9.125" style="5" customWidth="1"/>
  </cols>
  <sheetData>
    <row r="1" s="126" customFormat="1" ht="18.75" customHeight="1">
      <c r="A1" s="126" t="s">
        <v>338</v>
      </c>
    </row>
    <row r="2" ht="17.25" customHeight="1"/>
    <row r="3" spans="1:6" s="121" customFormat="1" ht="17.25" customHeight="1">
      <c r="A3" s="359" t="s">
        <v>337</v>
      </c>
      <c r="B3" s="357" t="s">
        <v>336</v>
      </c>
      <c r="C3" s="357" t="s">
        <v>335</v>
      </c>
      <c r="D3" s="357" t="s">
        <v>334</v>
      </c>
      <c r="E3" s="357" t="s">
        <v>333</v>
      </c>
      <c r="F3" s="358"/>
    </row>
    <row r="4" spans="1:6" s="121" customFormat="1" ht="17.25" customHeight="1">
      <c r="A4" s="359"/>
      <c r="B4" s="357"/>
      <c r="C4" s="357"/>
      <c r="D4" s="357"/>
      <c r="E4" s="125" t="s">
        <v>332</v>
      </c>
      <c r="F4" s="124" t="s">
        <v>331</v>
      </c>
    </row>
    <row r="5" spans="1:6" s="121" customFormat="1" ht="17.25" customHeight="1">
      <c r="A5" s="123"/>
      <c r="B5" s="122"/>
      <c r="C5" s="122"/>
      <c r="D5" s="122"/>
      <c r="E5" s="122"/>
      <c r="F5" s="122"/>
    </row>
    <row r="6" spans="1:6" s="121" customFormat="1" ht="17.25" customHeight="1" hidden="1">
      <c r="A6" s="120" t="s">
        <v>194</v>
      </c>
      <c r="B6" s="144">
        <v>7</v>
      </c>
      <c r="C6" s="140" t="s">
        <v>389</v>
      </c>
      <c r="D6" s="140" t="s">
        <v>389</v>
      </c>
      <c r="E6" s="144">
        <v>7</v>
      </c>
      <c r="F6" s="140" t="s">
        <v>389</v>
      </c>
    </row>
    <row r="7" spans="1:6" s="119" customFormat="1" ht="17.25" customHeight="1" hidden="1">
      <c r="A7" s="120" t="s">
        <v>330</v>
      </c>
      <c r="B7" s="146">
        <v>32</v>
      </c>
      <c r="C7" s="139" t="s">
        <v>424</v>
      </c>
      <c r="D7" s="139" t="s">
        <v>424</v>
      </c>
      <c r="E7" s="146">
        <v>32</v>
      </c>
      <c r="F7" s="139" t="s">
        <v>424</v>
      </c>
    </row>
    <row r="8" spans="1:6" ht="17.25" customHeight="1" hidden="1">
      <c r="A8" s="117"/>
      <c r="B8" s="147"/>
      <c r="C8" s="142"/>
      <c r="D8" s="141"/>
      <c r="E8" s="147"/>
      <c r="F8" s="142"/>
    </row>
    <row r="9" spans="1:6" ht="17.25" customHeight="1">
      <c r="A9" s="120" t="s">
        <v>366</v>
      </c>
      <c r="B9" s="149">
        <f>SUM(C9:F9)</f>
        <v>70</v>
      </c>
      <c r="C9" s="150" t="s">
        <v>424</v>
      </c>
      <c r="D9" s="150" t="s">
        <v>424</v>
      </c>
      <c r="E9" s="149">
        <f>SUM(E10:E21)</f>
        <v>69</v>
      </c>
      <c r="F9" s="149">
        <f>SUM(F10:F21)</f>
        <v>1</v>
      </c>
    </row>
    <row r="10" spans="1:6" ht="17.25" customHeight="1" hidden="1">
      <c r="A10" s="118" t="s">
        <v>185</v>
      </c>
      <c r="B10" s="151">
        <f>SUM(C10:F10)</f>
        <v>6</v>
      </c>
      <c r="C10" s="36" t="s">
        <v>184</v>
      </c>
      <c r="D10" s="131" t="s">
        <v>184</v>
      </c>
      <c r="E10" s="151">
        <v>6</v>
      </c>
      <c r="F10" s="152" t="s">
        <v>184</v>
      </c>
    </row>
    <row r="11" spans="1:6" ht="17.25" customHeight="1" hidden="1">
      <c r="A11" s="117">
        <v>2</v>
      </c>
      <c r="B11" s="151">
        <f aca="true" t="shared" si="0" ref="B11:B21">SUM(C11:F11)</f>
        <v>0</v>
      </c>
      <c r="C11" s="36" t="s">
        <v>184</v>
      </c>
      <c r="D11" s="131" t="s">
        <v>184</v>
      </c>
      <c r="E11" s="152" t="s">
        <v>425</v>
      </c>
      <c r="F11" s="152" t="s">
        <v>184</v>
      </c>
    </row>
    <row r="12" spans="1:6" ht="17.25" customHeight="1" hidden="1">
      <c r="A12" s="117">
        <v>3</v>
      </c>
      <c r="B12" s="151">
        <f t="shared" si="0"/>
        <v>9</v>
      </c>
      <c r="C12" s="36" t="s">
        <v>184</v>
      </c>
      <c r="D12" s="131" t="s">
        <v>184</v>
      </c>
      <c r="E12" s="151">
        <v>8</v>
      </c>
      <c r="F12" s="151">
        <v>1</v>
      </c>
    </row>
    <row r="13" spans="1:6" ht="17.25" customHeight="1" hidden="1">
      <c r="A13" s="117">
        <v>4</v>
      </c>
      <c r="B13" s="151">
        <f t="shared" si="0"/>
        <v>5</v>
      </c>
      <c r="C13" s="36" t="s">
        <v>184</v>
      </c>
      <c r="D13" s="131" t="s">
        <v>184</v>
      </c>
      <c r="E13" s="151">
        <v>5</v>
      </c>
      <c r="F13" s="152" t="s">
        <v>184</v>
      </c>
    </row>
    <row r="14" spans="1:6" ht="17.25" customHeight="1" hidden="1">
      <c r="A14" s="117">
        <v>5</v>
      </c>
      <c r="B14" s="151">
        <f t="shared" si="0"/>
        <v>9</v>
      </c>
      <c r="C14" s="36" t="s">
        <v>184</v>
      </c>
      <c r="D14" s="131" t="s">
        <v>184</v>
      </c>
      <c r="E14" s="151">
        <v>9</v>
      </c>
      <c r="F14" s="152" t="s">
        <v>184</v>
      </c>
    </row>
    <row r="15" spans="1:6" ht="17.25" customHeight="1" hidden="1">
      <c r="A15" s="117">
        <v>6</v>
      </c>
      <c r="B15" s="151">
        <f t="shared" si="0"/>
        <v>4</v>
      </c>
      <c r="C15" s="36" t="s">
        <v>184</v>
      </c>
      <c r="D15" s="131" t="s">
        <v>184</v>
      </c>
      <c r="E15" s="151">
        <v>4</v>
      </c>
      <c r="F15" s="152" t="s">
        <v>184</v>
      </c>
    </row>
    <row r="16" spans="1:6" ht="17.25" customHeight="1" hidden="1">
      <c r="A16" s="117">
        <v>7</v>
      </c>
      <c r="B16" s="151">
        <f t="shared" si="0"/>
        <v>4</v>
      </c>
      <c r="C16" s="36" t="s">
        <v>184</v>
      </c>
      <c r="D16" s="131" t="s">
        <v>184</v>
      </c>
      <c r="E16" s="151">
        <v>4</v>
      </c>
      <c r="F16" s="152" t="s">
        <v>184</v>
      </c>
    </row>
    <row r="17" spans="1:6" ht="17.25" customHeight="1" hidden="1">
      <c r="A17" s="117">
        <v>8</v>
      </c>
      <c r="B17" s="151">
        <f t="shared" si="0"/>
        <v>4</v>
      </c>
      <c r="C17" s="36" t="s">
        <v>184</v>
      </c>
      <c r="D17" s="131" t="s">
        <v>184</v>
      </c>
      <c r="E17" s="151">
        <v>4</v>
      </c>
      <c r="F17" s="152" t="s">
        <v>184</v>
      </c>
    </row>
    <row r="18" spans="1:6" ht="17.25" customHeight="1" hidden="1">
      <c r="A18" s="117">
        <v>9</v>
      </c>
      <c r="B18" s="151">
        <f t="shared" si="0"/>
        <v>9</v>
      </c>
      <c r="C18" s="36" t="s">
        <v>184</v>
      </c>
      <c r="D18" s="131" t="s">
        <v>184</v>
      </c>
      <c r="E18" s="151">
        <v>9</v>
      </c>
      <c r="F18" s="152" t="s">
        <v>184</v>
      </c>
    </row>
    <row r="19" spans="1:6" ht="17.25" customHeight="1" hidden="1">
      <c r="A19" s="117">
        <v>10</v>
      </c>
      <c r="B19" s="151">
        <f t="shared" si="0"/>
        <v>10</v>
      </c>
      <c r="C19" s="36" t="s">
        <v>184</v>
      </c>
      <c r="D19" s="131" t="s">
        <v>184</v>
      </c>
      <c r="E19" s="151">
        <v>10</v>
      </c>
      <c r="F19" s="152" t="s">
        <v>184</v>
      </c>
    </row>
    <row r="20" spans="1:6" ht="17.25" customHeight="1" hidden="1">
      <c r="A20" s="117">
        <v>11</v>
      </c>
      <c r="B20" s="151">
        <f t="shared" si="0"/>
        <v>6</v>
      </c>
      <c r="C20" s="36" t="s">
        <v>184</v>
      </c>
      <c r="D20" s="131" t="s">
        <v>184</v>
      </c>
      <c r="E20" s="151">
        <v>6</v>
      </c>
      <c r="F20" s="152" t="s">
        <v>184</v>
      </c>
    </row>
    <row r="21" spans="1:6" ht="17.25" customHeight="1" hidden="1">
      <c r="A21" s="117">
        <v>12</v>
      </c>
      <c r="B21" s="151">
        <f t="shared" si="0"/>
        <v>4</v>
      </c>
      <c r="C21" s="36" t="s">
        <v>184</v>
      </c>
      <c r="D21" s="131" t="s">
        <v>184</v>
      </c>
      <c r="E21" s="151">
        <v>4</v>
      </c>
      <c r="F21" s="152" t="s">
        <v>184</v>
      </c>
    </row>
    <row r="22" spans="1:6" ht="17.25" customHeight="1" hidden="1">
      <c r="A22" s="117"/>
      <c r="B22" s="151"/>
      <c r="C22" s="36"/>
      <c r="D22" s="131"/>
      <c r="E22" s="151"/>
      <c r="F22" s="152"/>
    </row>
    <row r="23" spans="1:6" ht="17.25" customHeight="1">
      <c r="A23" s="120" t="s">
        <v>429</v>
      </c>
      <c r="B23" s="149">
        <f>SUM(C23:F23)</f>
        <v>242</v>
      </c>
      <c r="C23" s="150" t="s">
        <v>424</v>
      </c>
      <c r="D23" s="149">
        <f>SUM(D24:D35)</f>
        <v>1</v>
      </c>
      <c r="E23" s="149">
        <f>SUM(E24:E35)</f>
        <v>239</v>
      </c>
      <c r="F23" s="149">
        <f>SUM(F24:F35)</f>
        <v>2</v>
      </c>
    </row>
    <row r="24" spans="1:6" ht="17.25" customHeight="1" hidden="1">
      <c r="A24" s="118" t="s">
        <v>185</v>
      </c>
      <c r="B24" s="151">
        <v>9</v>
      </c>
      <c r="C24" s="150" t="s">
        <v>424</v>
      </c>
      <c r="D24" s="131" t="s">
        <v>184</v>
      </c>
      <c r="E24" s="36">
        <v>9</v>
      </c>
      <c r="F24" s="131" t="s">
        <v>184</v>
      </c>
    </row>
    <row r="25" spans="1:6" ht="17.25" customHeight="1" hidden="1">
      <c r="A25" s="117">
        <v>2</v>
      </c>
      <c r="B25" s="151">
        <v>7</v>
      </c>
      <c r="C25" s="150" t="s">
        <v>424</v>
      </c>
      <c r="D25" s="131" t="s">
        <v>184</v>
      </c>
      <c r="E25" s="36">
        <v>7</v>
      </c>
      <c r="F25" s="131" t="s">
        <v>184</v>
      </c>
    </row>
    <row r="26" spans="1:6" ht="17.25" customHeight="1" hidden="1">
      <c r="A26" s="117">
        <v>3</v>
      </c>
      <c r="B26" s="151">
        <v>8</v>
      </c>
      <c r="C26" s="150" t="s">
        <v>424</v>
      </c>
      <c r="D26" s="131" t="s">
        <v>184</v>
      </c>
      <c r="E26" s="36">
        <v>8</v>
      </c>
      <c r="F26" s="131" t="s">
        <v>184</v>
      </c>
    </row>
    <row r="27" spans="1:6" ht="17.25" customHeight="1" hidden="1">
      <c r="A27" s="117">
        <v>4</v>
      </c>
      <c r="B27" s="151">
        <v>6</v>
      </c>
      <c r="C27" s="150" t="s">
        <v>424</v>
      </c>
      <c r="D27" s="131" t="s">
        <v>184</v>
      </c>
      <c r="E27" s="36">
        <v>6</v>
      </c>
      <c r="F27" s="131" t="s">
        <v>184</v>
      </c>
    </row>
    <row r="28" spans="1:6" ht="17.25" customHeight="1" hidden="1">
      <c r="A28" s="117">
        <v>5</v>
      </c>
      <c r="B28" s="151">
        <v>49</v>
      </c>
      <c r="C28" s="150" t="s">
        <v>424</v>
      </c>
      <c r="D28" s="131" t="s">
        <v>184</v>
      </c>
      <c r="E28" s="36">
        <v>49</v>
      </c>
      <c r="F28" s="131" t="s">
        <v>184</v>
      </c>
    </row>
    <row r="29" spans="1:6" ht="17.25" customHeight="1" hidden="1">
      <c r="A29" s="117">
        <v>6</v>
      </c>
      <c r="B29" s="151">
        <v>11</v>
      </c>
      <c r="C29" s="150" t="s">
        <v>424</v>
      </c>
      <c r="D29" s="131" t="s">
        <v>184</v>
      </c>
      <c r="E29" s="36">
        <v>11</v>
      </c>
      <c r="F29" s="131" t="s">
        <v>184</v>
      </c>
    </row>
    <row r="30" spans="1:6" ht="17.25" customHeight="1" hidden="1">
      <c r="A30" s="117">
        <v>7</v>
      </c>
      <c r="B30" s="151">
        <v>75</v>
      </c>
      <c r="C30" s="150" t="s">
        <v>424</v>
      </c>
      <c r="D30" s="131" t="s">
        <v>184</v>
      </c>
      <c r="E30" s="36">
        <v>75</v>
      </c>
      <c r="F30" s="131" t="s">
        <v>184</v>
      </c>
    </row>
    <row r="31" spans="1:6" ht="17.25" customHeight="1" hidden="1">
      <c r="A31" s="117">
        <v>8</v>
      </c>
      <c r="B31" s="151">
        <v>15</v>
      </c>
      <c r="C31" s="150" t="s">
        <v>424</v>
      </c>
      <c r="D31" s="131" t="s">
        <v>184</v>
      </c>
      <c r="E31" s="36">
        <v>15</v>
      </c>
      <c r="F31" s="131" t="s">
        <v>184</v>
      </c>
    </row>
    <row r="32" spans="1:6" ht="17.25" customHeight="1" hidden="1">
      <c r="A32" s="117">
        <v>9</v>
      </c>
      <c r="B32" s="151">
        <v>34</v>
      </c>
      <c r="C32" s="150" t="s">
        <v>424</v>
      </c>
      <c r="D32" s="36">
        <v>1</v>
      </c>
      <c r="E32" s="36">
        <v>33</v>
      </c>
      <c r="F32" s="131" t="s">
        <v>184</v>
      </c>
    </row>
    <row r="33" spans="1:6" ht="17.25" customHeight="1" hidden="1">
      <c r="A33" s="117">
        <v>10</v>
      </c>
      <c r="B33" s="151">
        <v>12</v>
      </c>
      <c r="C33" s="150" t="s">
        <v>424</v>
      </c>
      <c r="D33" s="131" t="s">
        <v>184</v>
      </c>
      <c r="E33" s="36">
        <v>10</v>
      </c>
      <c r="F33" s="36">
        <v>2</v>
      </c>
    </row>
    <row r="34" spans="1:6" ht="17.25" customHeight="1" hidden="1">
      <c r="A34" s="117">
        <v>11</v>
      </c>
      <c r="B34" s="151">
        <v>8</v>
      </c>
      <c r="C34" s="150" t="s">
        <v>424</v>
      </c>
      <c r="D34" s="131" t="s">
        <v>184</v>
      </c>
      <c r="E34" s="36">
        <v>8</v>
      </c>
      <c r="F34" s="131" t="s">
        <v>184</v>
      </c>
    </row>
    <row r="35" spans="1:6" ht="17.25" customHeight="1" hidden="1">
      <c r="A35" s="117">
        <v>12</v>
      </c>
      <c r="B35" s="151">
        <v>8</v>
      </c>
      <c r="C35" s="150" t="s">
        <v>424</v>
      </c>
      <c r="D35" s="131" t="s">
        <v>184</v>
      </c>
      <c r="E35" s="36">
        <v>8</v>
      </c>
      <c r="F35" s="131" t="s">
        <v>184</v>
      </c>
    </row>
    <row r="36" spans="1:6" ht="17.25" customHeight="1" hidden="1">
      <c r="A36" s="117"/>
      <c r="B36" s="151"/>
      <c r="C36" s="150" t="s">
        <v>424</v>
      </c>
      <c r="D36" s="131"/>
      <c r="E36" s="36"/>
      <c r="F36" s="131"/>
    </row>
    <row r="37" spans="1:6" ht="17.25" customHeight="1">
      <c r="A37" s="120" t="s">
        <v>430</v>
      </c>
      <c r="B37" s="149">
        <f>SUM(B38:B49)</f>
        <v>123</v>
      </c>
      <c r="C37" s="150" t="s">
        <v>424</v>
      </c>
      <c r="D37" s="150" t="s">
        <v>424</v>
      </c>
      <c r="E37" s="149">
        <f>SUM(E38:E49)</f>
        <v>100</v>
      </c>
      <c r="F37" s="149">
        <f>SUM(F38:F49)</f>
        <v>23</v>
      </c>
    </row>
    <row r="38" spans="1:6" ht="17.25" customHeight="1" hidden="1">
      <c r="A38" s="118" t="s">
        <v>185</v>
      </c>
      <c r="B38" s="36">
        <v>5</v>
      </c>
      <c r="C38" s="150" t="s">
        <v>424</v>
      </c>
      <c r="D38" s="150" t="s">
        <v>424</v>
      </c>
      <c r="E38" s="36">
        <v>5</v>
      </c>
      <c r="F38" s="150" t="s">
        <v>424</v>
      </c>
    </row>
    <row r="39" spans="1:6" ht="17.25" customHeight="1" hidden="1">
      <c r="A39" s="117">
        <v>2</v>
      </c>
      <c r="B39" s="36">
        <v>9</v>
      </c>
      <c r="C39" s="150" t="s">
        <v>424</v>
      </c>
      <c r="D39" s="150" t="s">
        <v>424</v>
      </c>
      <c r="E39" s="36">
        <v>9</v>
      </c>
      <c r="F39" s="150" t="s">
        <v>424</v>
      </c>
    </row>
    <row r="40" spans="1:6" ht="17.25" customHeight="1" hidden="1">
      <c r="A40" s="117">
        <v>3</v>
      </c>
      <c r="B40" s="36">
        <v>2</v>
      </c>
      <c r="C40" s="150" t="s">
        <v>424</v>
      </c>
      <c r="D40" s="150" t="s">
        <v>424</v>
      </c>
      <c r="E40" s="36">
        <v>2</v>
      </c>
      <c r="F40" s="150" t="s">
        <v>424</v>
      </c>
    </row>
    <row r="41" spans="1:6" ht="17.25" customHeight="1" hidden="1">
      <c r="A41" s="117">
        <v>4</v>
      </c>
      <c r="B41" s="36">
        <v>2</v>
      </c>
      <c r="C41" s="150" t="s">
        <v>424</v>
      </c>
      <c r="D41" s="150" t="s">
        <v>424</v>
      </c>
      <c r="E41" s="36">
        <v>2</v>
      </c>
      <c r="F41" s="150" t="s">
        <v>424</v>
      </c>
    </row>
    <row r="42" spans="1:6" ht="17.25" customHeight="1" hidden="1">
      <c r="A42" s="117">
        <v>5</v>
      </c>
      <c r="B42" s="36">
        <v>2</v>
      </c>
      <c r="C42" s="150" t="s">
        <v>424</v>
      </c>
      <c r="D42" s="150" t="s">
        <v>424</v>
      </c>
      <c r="E42" s="36">
        <v>2</v>
      </c>
      <c r="F42" s="150" t="s">
        <v>424</v>
      </c>
    </row>
    <row r="43" spans="1:6" ht="17.25" customHeight="1" hidden="1">
      <c r="A43" s="117">
        <v>6</v>
      </c>
      <c r="B43" s="36">
        <v>2</v>
      </c>
      <c r="C43" s="150" t="s">
        <v>424</v>
      </c>
      <c r="D43" s="150" t="s">
        <v>424</v>
      </c>
      <c r="E43" s="36">
        <v>2</v>
      </c>
      <c r="F43" s="150" t="s">
        <v>424</v>
      </c>
    </row>
    <row r="44" spans="1:6" ht="17.25" customHeight="1" hidden="1">
      <c r="A44" s="117">
        <v>7</v>
      </c>
      <c r="B44" s="36">
        <v>1</v>
      </c>
      <c r="C44" s="150" t="s">
        <v>424</v>
      </c>
      <c r="D44" s="150" t="s">
        <v>424</v>
      </c>
      <c r="E44" s="36">
        <v>1</v>
      </c>
      <c r="F44" s="150" t="s">
        <v>424</v>
      </c>
    </row>
    <row r="45" spans="1:6" ht="17.25" customHeight="1" hidden="1">
      <c r="A45" s="117">
        <v>8</v>
      </c>
      <c r="B45" s="36">
        <v>2</v>
      </c>
      <c r="C45" s="150" t="s">
        <v>424</v>
      </c>
      <c r="D45" s="150" t="s">
        <v>424</v>
      </c>
      <c r="E45" s="36">
        <v>2</v>
      </c>
      <c r="F45" s="150" t="s">
        <v>424</v>
      </c>
    </row>
    <row r="46" spans="1:6" ht="17.25" customHeight="1" hidden="1">
      <c r="A46" s="117">
        <v>9</v>
      </c>
      <c r="B46" s="36">
        <v>19</v>
      </c>
      <c r="C46" s="150" t="s">
        <v>424</v>
      </c>
      <c r="D46" s="150" t="s">
        <v>424</v>
      </c>
      <c r="E46" s="36">
        <v>3</v>
      </c>
      <c r="F46" s="36">
        <v>16</v>
      </c>
    </row>
    <row r="47" spans="1:6" ht="17.25" customHeight="1" hidden="1">
      <c r="A47" s="117">
        <v>10</v>
      </c>
      <c r="B47" s="36">
        <v>44</v>
      </c>
      <c r="C47" s="150" t="s">
        <v>424</v>
      </c>
      <c r="D47" s="150" t="s">
        <v>424</v>
      </c>
      <c r="E47" s="36">
        <v>44</v>
      </c>
      <c r="F47" s="150" t="s">
        <v>424</v>
      </c>
    </row>
    <row r="48" spans="1:6" ht="17.25" customHeight="1" hidden="1">
      <c r="A48" s="117">
        <v>11</v>
      </c>
      <c r="B48" s="36">
        <v>25</v>
      </c>
      <c r="C48" s="150" t="s">
        <v>424</v>
      </c>
      <c r="D48" s="150" t="s">
        <v>424</v>
      </c>
      <c r="E48" s="36">
        <v>22</v>
      </c>
      <c r="F48" s="36">
        <v>3</v>
      </c>
    </row>
    <row r="49" spans="1:6" ht="17.25" customHeight="1" hidden="1">
      <c r="A49" s="117">
        <v>12</v>
      </c>
      <c r="B49" s="36">
        <v>10</v>
      </c>
      <c r="C49" s="150" t="s">
        <v>424</v>
      </c>
      <c r="D49" s="150" t="s">
        <v>424</v>
      </c>
      <c r="E49" s="36">
        <v>6</v>
      </c>
      <c r="F49" s="36">
        <v>4</v>
      </c>
    </row>
    <row r="50" spans="1:6" ht="17.25" customHeight="1" hidden="1">
      <c r="A50" s="117"/>
      <c r="B50" s="36"/>
      <c r="C50" s="131"/>
      <c r="D50" s="131"/>
      <c r="E50" s="36"/>
      <c r="F50" s="36"/>
    </row>
    <row r="51" spans="1:6" ht="17.25" customHeight="1">
      <c r="A51" s="120" t="s">
        <v>462</v>
      </c>
      <c r="B51" s="149">
        <f>SUM(B52:B63)</f>
        <v>49</v>
      </c>
      <c r="C51" s="150" t="s">
        <v>424</v>
      </c>
      <c r="D51" s="149">
        <f>SUM(D52:D63)</f>
        <v>1</v>
      </c>
      <c r="E51" s="149">
        <f>SUM(E52:E63)</f>
        <v>35</v>
      </c>
      <c r="F51" s="149">
        <f>SUM(F52:F63)</f>
        <v>13</v>
      </c>
    </row>
    <row r="52" spans="1:6" ht="17.25" customHeight="1" hidden="1">
      <c r="A52" s="118" t="s">
        <v>185</v>
      </c>
      <c r="B52" s="36">
        <f>SUM(C52:F52)</f>
        <v>1</v>
      </c>
      <c r="C52" s="150" t="s">
        <v>424</v>
      </c>
      <c r="D52" s="150" t="s">
        <v>424</v>
      </c>
      <c r="E52" s="36">
        <v>1</v>
      </c>
      <c r="F52" s="150" t="s">
        <v>424</v>
      </c>
    </row>
    <row r="53" spans="1:6" ht="17.25" customHeight="1" hidden="1">
      <c r="A53" s="118" t="s">
        <v>436</v>
      </c>
      <c r="B53" s="36">
        <f>SUM(C53:F53)</f>
        <v>2</v>
      </c>
      <c r="C53" s="150" t="s">
        <v>424</v>
      </c>
      <c r="D53" s="150" t="s">
        <v>424</v>
      </c>
      <c r="E53" s="36">
        <v>2</v>
      </c>
      <c r="F53" s="150" t="s">
        <v>424</v>
      </c>
    </row>
    <row r="54" spans="1:6" ht="17.25" customHeight="1" hidden="1">
      <c r="A54" s="118" t="s">
        <v>226</v>
      </c>
      <c r="B54" s="36">
        <f>SUM(C54:F54)</f>
        <v>9</v>
      </c>
      <c r="C54" s="150" t="s">
        <v>424</v>
      </c>
      <c r="D54" s="150" t="s">
        <v>424</v>
      </c>
      <c r="E54" s="36">
        <v>9</v>
      </c>
      <c r="F54" s="150" t="s">
        <v>424</v>
      </c>
    </row>
    <row r="55" spans="1:6" ht="17.25" customHeight="1" hidden="1">
      <c r="A55" s="118" t="s">
        <v>227</v>
      </c>
      <c r="B55" s="150" t="s">
        <v>424</v>
      </c>
      <c r="C55" s="150" t="s">
        <v>424</v>
      </c>
      <c r="D55" s="150" t="s">
        <v>424</v>
      </c>
      <c r="E55" s="150" t="s">
        <v>424</v>
      </c>
      <c r="F55" s="150" t="s">
        <v>424</v>
      </c>
    </row>
    <row r="56" spans="1:6" ht="17.25" customHeight="1" hidden="1">
      <c r="A56" s="118" t="s">
        <v>228</v>
      </c>
      <c r="B56" s="36">
        <f>SUM(C56:F56)</f>
        <v>4</v>
      </c>
      <c r="C56" s="150" t="s">
        <v>424</v>
      </c>
      <c r="D56" s="150" t="s">
        <v>424</v>
      </c>
      <c r="E56" s="36">
        <v>4</v>
      </c>
      <c r="F56" s="150" t="s">
        <v>424</v>
      </c>
    </row>
    <row r="57" spans="1:6" ht="17.25" customHeight="1" hidden="1">
      <c r="A57" s="118" t="s">
        <v>229</v>
      </c>
      <c r="B57" s="150" t="s">
        <v>424</v>
      </c>
      <c r="C57" s="150" t="s">
        <v>424</v>
      </c>
      <c r="D57" s="150" t="s">
        <v>424</v>
      </c>
      <c r="E57" s="150" t="s">
        <v>424</v>
      </c>
      <c r="F57" s="150" t="s">
        <v>424</v>
      </c>
    </row>
    <row r="58" spans="1:6" ht="17.25" customHeight="1" hidden="1">
      <c r="A58" s="118" t="s">
        <v>230</v>
      </c>
      <c r="B58" s="36">
        <f aca="true" t="shared" si="1" ref="B58:B63">SUM(C58:F58)</f>
        <v>3</v>
      </c>
      <c r="C58" s="150" t="s">
        <v>424</v>
      </c>
      <c r="D58" s="150" t="s">
        <v>424</v>
      </c>
      <c r="E58" s="36">
        <v>3</v>
      </c>
      <c r="F58" s="150" t="s">
        <v>424</v>
      </c>
    </row>
    <row r="59" spans="1:6" ht="17.25" customHeight="1" hidden="1">
      <c r="A59" s="118" t="s">
        <v>231</v>
      </c>
      <c r="B59" s="36">
        <f t="shared" si="1"/>
        <v>4</v>
      </c>
      <c r="C59" s="150" t="s">
        <v>424</v>
      </c>
      <c r="D59" s="150" t="s">
        <v>424</v>
      </c>
      <c r="E59" s="36">
        <v>4</v>
      </c>
      <c r="F59" s="150" t="s">
        <v>424</v>
      </c>
    </row>
    <row r="60" spans="1:6" ht="17.25" customHeight="1" hidden="1">
      <c r="A60" s="118" t="s">
        <v>232</v>
      </c>
      <c r="B60" s="36">
        <f t="shared" si="1"/>
        <v>1</v>
      </c>
      <c r="C60" s="150" t="s">
        <v>424</v>
      </c>
      <c r="D60" s="150" t="s">
        <v>424</v>
      </c>
      <c r="E60" s="36">
        <v>1</v>
      </c>
      <c r="F60" s="150" t="s">
        <v>424</v>
      </c>
    </row>
    <row r="61" spans="1:6" ht="17.25" customHeight="1" hidden="1">
      <c r="A61" s="118" t="s">
        <v>233</v>
      </c>
      <c r="B61" s="36">
        <f t="shared" si="1"/>
        <v>18</v>
      </c>
      <c r="C61" s="150" t="s">
        <v>424</v>
      </c>
      <c r="D61" s="36">
        <v>1</v>
      </c>
      <c r="E61" s="36">
        <v>4</v>
      </c>
      <c r="F61" s="36">
        <v>13</v>
      </c>
    </row>
    <row r="62" spans="1:6" ht="17.25" customHeight="1" hidden="1">
      <c r="A62" s="118" t="s">
        <v>234</v>
      </c>
      <c r="B62" s="36">
        <f t="shared" si="1"/>
        <v>4</v>
      </c>
      <c r="C62" s="150" t="s">
        <v>424</v>
      </c>
      <c r="D62" s="150" t="s">
        <v>424</v>
      </c>
      <c r="E62" s="36">
        <v>4</v>
      </c>
      <c r="F62" s="150" t="s">
        <v>424</v>
      </c>
    </row>
    <row r="63" spans="1:6" ht="17.25" customHeight="1" hidden="1">
      <c r="A63" s="118" t="s">
        <v>235</v>
      </c>
      <c r="B63" s="36">
        <f t="shared" si="1"/>
        <v>3</v>
      </c>
      <c r="C63" s="150" t="s">
        <v>424</v>
      </c>
      <c r="D63" s="150" t="s">
        <v>424</v>
      </c>
      <c r="E63" s="36">
        <v>3</v>
      </c>
      <c r="F63" s="150" t="s">
        <v>424</v>
      </c>
    </row>
    <row r="64" spans="1:6" ht="17.25" customHeight="1">
      <c r="A64" s="117"/>
      <c r="B64" s="36"/>
      <c r="C64" s="150"/>
      <c r="D64" s="150"/>
      <c r="E64" s="36"/>
      <c r="F64" s="150"/>
    </row>
    <row r="65" spans="1:6" ht="17.25" customHeight="1">
      <c r="A65" s="120" t="s">
        <v>437</v>
      </c>
      <c r="B65" s="149">
        <v>36</v>
      </c>
      <c r="C65" s="149" t="s">
        <v>455</v>
      </c>
      <c r="D65" s="149">
        <v>1</v>
      </c>
      <c r="E65" s="149">
        <v>23</v>
      </c>
      <c r="F65" s="149">
        <v>12</v>
      </c>
    </row>
    <row r="66" spans="1:6" ht="17.25" customHeight="1">
      <c r="A66" s="118" t="s">
        <v>185</v>
      </c>
      <c r="B66" s="36">
        <f>SUM(C66:F66)</f>
        <v>4</v>
      </c>
      <c r="C66" s="150" t="s">
        <v>424</v>
      </c>
      <c r="D66" s="150" t="s">
        <v>424</v>
      </c>
      <c r="E66" s="36">
        <v>4</v>
      </c>
      <c r="F66" s="150" t="s">
        <v>424</v>
      </c>
    </row>
    <row r="67" spans="1:6" ht="17.25" customHeight="1">
      <c r="A67" s="118" t="s">
        <v>436</v>
      </c>
      <c r="B67" s="150" t="s">
        <v>424</v>
      </c>
      <c r="C67" s="150" t="s">
        <v>424</v>
      </c>
      <c r="D67" s="150" t="s">
        <v>424</v>
      </c>
      <c r="E67" s="150" t="s">
        <v>424</v>
      </c>
      <c r="F67" s="150" t="s">
        <v>424</v>
      </c>
    </row>
    <row r="68" spans="1:6" ht="17.25" customHeight="1">
      <c r="A68" s="118" t="s">
        <v>226</v>
      </c>
      <c r="B68" s="36">
        <f aca="true" t="shared" si="2" ref="B68:B77">SUM(C68:F68)</f>
        <v>3</v>
      </c>
      <c r="C68" s="150" t="s">
        <v>424</v>
      </c>
      <c r="D68" s="150" t="s">
        <v>424</v>
      </c>
      <c r="E68" s="36">
        <v>3</v>
      </c>
      <c r="F68" s="150" t="s">
        <v>424</v>
      </c>
    </row>
    <row r="69" spans="1:6" ht="17.25" customHeight="1">
      <c r="A69" s="118" t="s">
        <v>227</v>
      </c>
      <c r="B69" s="36">
        <f t="shared" si="2"/>
        <v>3</v>
      </c>
      <c r="C69" s="150" t="s">
        <v>424</v>
      </c>
      <c r="D69" s="150" t="s">
        <v>424</v>
      </c>
      <c r="E69" s="36">
        <v>3</v>
      </c>
      <c r="F69" s="150" t="s">
        <v>424</v>
      </c>
    </row>
    <row r="70" spans="1:6" ht="17.25" customHeight="1">
      <c r="A70" s="118" t="s">
        <v>228</v>
      </c>
      <c r="B70" s="36">
        <f t="shared" si="2"/>
        <v>2</v>
      </c>
      <c r="C70" s="150" t="s">
        <v>424</v>
      </c>
      <c r="D70" s="150" t="s">
        <v>424</v>
      </c>
      <c r="E70" s="36">
        <v>2</v>
      </c>
      <c r="F70" s="150" t="s">
        <v>424</v>
      </c>
    </row>
    <row r="71" spans="1:6" ht="17.25" customHeight="1">
      <c r="A71" s="118" t="s">
        <v>229</v>
      </c>
      <c r="B71" s="150" t="s">
        <v>424</v>
      </c>
      <c r="C71" s="150" t="s">
        <v>424</v>
      </c>
      <c r="D71" s="150" t="s">
        <v>424</v>
      </c>
      <c r="E71" s="150" t="s">
        <v>424</v>
      </c>
      <c r="F71" s="150" t="s">
        <v>424</v>
      </c>
    </row>
    <row r="72" spans="1:6" ht="17.25" customHeight="1">
      <c r="A72" s="118" t="s">
        <v>230</v>
      </c>
      <c r="B72" s="36">
        <f t="shared" si="2"/>
        <v>2</v>
      </c>
      <c r="C72" s="150" t="s">
        <v>424</v>
      </c>
      <c r="D72" s="150" t="s">
        <v>424</v>
      </c>
      <c r="E72" s="36">
        <v>2</v>
      </c>
      <c r="F72" s="150" t="s">
        <v>424</v>
      </c>
    </row>
    <row r="73" spans="1:6" ht="17.25" customHeight="1">
      <c r="A73" s="118" t="s">
        <v>231</v>
      </c>
      <c r="B73" s="36">
        <f t="shared" si="2"/>
        <v>2</v>
      </c>
      <c r="C73" s="150" t="s">
        <v>424</v>
      </c>
      <c r="D73" s="150" t="s">
        <v>424</v>
      </c>
      <c r="E73" s="36">
        <v>2</v>
      </c>
      <c r="F73" s="150" t="s">
        <v>424</v>
      </c>
    </row>
    <row r="74" spans="1:6" ht="17.25" customHeight="1">
      <c r="A74" s="118" t="s">
        <v>232</v>
      </c>
      <c r="B74" s="36">
        <f t="shared" si="2"/>
        <v>1</v>
      </c>
      <c r="C74" s="150" t="s">
        <v>424</v>
      </c>
      <c r="D74" s="150" t="s">
        <v>424</v>
      </c>
      <c r="E74" s="36">
        <v>1</v>
      </c>
      <c r="F74" s="150" t="s">
        <v>424</v>
      </c>
    </row>
    <row r="75" spans="1:6" ht="17.25" customHeight="1">
      <c r="A75" s="118" t="s">
        <v>233</v>
      </c>
      <c r="B75" s="36">
        <f t="shared" si="2"/>
        <v>2</v>
      </c>
      <c r="C75" s="150" t="s">
        <v>424</v>
      </c>
      <c r="D75" s="150" t="s">
        <v>424</v>
      </c>
      <c r="E75" s="36">
        <v>2</v>
      </c>
      <c r="F75" s="150" t="s">
        <v>424</v>
      </c>
    </row>
    <row r="76" spans="1:6" ht="17.25" customHeight="1">
      <c r="A76" s="118" t="s">
        <v>234</v>
      </c>
      <c r="B76" s="36">
        <f t="shared" si="2"/>
        <v>14</v>
      </c>
      <c r="C76" s="150" t="s">
        <v>424</v>
      </c>
      <c r="D76" s="36">
        <v>1</v>
      </c>
      <c r="E76" s="36">
        <v>1</v>
      </c>
      <c r="F76" s="36">
        <v>12</v>
      </c>
    </row>
    <row r="77" spans="1:6" ht="17.25" customHeight="1">
      <c r="A77" s="118" t="s">
        <v>235</v>
      </c>
      <c r="B77" s="36">
        <f t="shared" si="2"/>
        <v>3</v>
      </c>
      <c r="C77" s="150" t="s">
        <v>424</v>
      </c>
      <c r="D77" s="150" t="s">
        <v>424</v>
      </c>
      <c r="E77" s="36">
        <v>3</v>
      </c>
      <c r="F77" s="150" t="s">
        <v>424</v>
      </c>
    </row>
    <row r="78" spans="1:6" ht="17.25" customHeight="1">
      <c r="A78" s="118"/>
      <c r="B78" s="36"/>
      <c r="C78" s="150"/>
      <c r="D78" s="150"/>
      <c r="E78" s="36"/>
      <c r="F78" s="150"/>
    </row>
    <row r="79" spans="1:6" ht="17.25" customHeight="1">
      <c r="A79" s="120" t="s">
        <v>463</v>
      </c>
      <c r="B79" s="149">
        <f>SUM(C79:F79)</f>
        <v>23</v>
      </c>
      <c r="C79" s="149" t="s">
        <v>424</v>
      </c>
      <c r="D79" s="149">
        <f>SUM(D80:D91)</f>
        <v>1</v>
      </c>
      <c r="E79" s="149">
        <f>SUM(E80:E91)</f>
        <v>20</v>
      </c>
      <c r="F79" s="149">
        <f>SUM(F80:F91)</f>
        <v>2</v>
      </c>
    </row>
    <row r="80" spans="1:6" ht="17.25" customHeight="1">
      <c r="A80" s="118" t="s">
        <v>185</v>
      </c>
      <c r="B80" s="36">
        <f aca="true" t="shared" si="3" ref="B80:B91">SUM(C80:F80)</f>
        <v>2</v>
      </c>
      <c r="C80" s="150" t="s">
        <v>424</v>
      </c>
      <c r="D80" s="36" t="s">
        <v>424</v>
      </c>
      <c r="E80" s="36">
        <v>1</v>
      </c>
      <c r="F80" s="36">
        <v>1</v>
      </c>
    </row>
    <row r="81" spans="1:6" ht="17.25" customHeight="1">
      <c r="A81" s="118" t="s">
        <v>436</v>
      </c>
      <c r="B81" s="150" t="s">
        <v>424</v>
      </c>
      <c r="C81" s="150" t="s">
        <v>424</v>
      </c>
      <c r="D81" s="36" t="s">
        <v>424</v>
      </c>
      <c r="E81" s="36" t="s">
        <v>424</v>
      </c>
      <c r="F81" s="36" t="s">
        <v>424</v>
      </c>
    </row>
    <row r="82" spans="1:6" ht="17.25" customHeight="1">
      <c r="A82" s="118" t="s">
        <v>226</v>
      </c>
      <c r="B82" s="36">
        <f t="shared" si="3"/>
        <v>2</v>
      </c>
      <c r="C82" s="150" t="s">
        <v>424</v>
      </c>
      <c r="D82" s="36" t="s">
        <v>424</v>
      </c>
      <c r="E82" s="36">
        <v>2</v>
      </c>
      <c r="F82" s="36" t="s">
        <v>424</v>
      </c>
    </row>
    <row r="83" spans="1:6" ht="17.25" customHeight="1">
      <c r="A83" s="118" t="s">
        <v>227</v>
      </c>
      <c r="B83" s="36">
        <f t="shared" si="3"/>
        <v>4</v>
      </c>
      <c r="C83" s="150" t="s">
        <v>424</v>
      </c>
      <c r="D83" s="36" t="s">
        <v>424</v>
      </c>
      <c r="E83" s="36">
        <v>3</v>
      </c>
      <c r="F83" s="36">
        <v>1</v>
      </c>
    </row>
    <row r="84" spans="1:6" ht="17.25" customHeight="1">
      <c r="A84" s="118" t="s">
        <v>228</v>
      </c>
      <c r="B84" s="36">
        <f t="shared" si="3"/>
        <v>4</v>
      </c>
      <c r="C84" s="150" t="s">
        <v>424</v>
      </c>
      <c r="D84" s="36" t="s">
        <v>424</v>
      </c>
      <c r="E84" s="36">
        <v>4</v>
      </c>
      <c r="F84" s="36" t="s">
        <v>424</v>
      </c>
    </row>
    <row r="85" spans="1:6" ht="17.25" customHeight="1">
      <c r="A85" s="118" t="s">
        <v>229</v>
      </c>
      <c r="B85" s="36">
        <f t="shared" si="3"/>
        <v>1</v>
      </c>
      <c r="C85" s="150" t="s">
        <v>424</v>
      </c>
      <c r="D85" s="36" t="s">
        <v>424</v>
      </c>
      <c r="E85" s="36">
        <v>1</v>
      </c>
      <c r="F85" s="36" t="s">
        <v>424</v>
      </c>
    </row>
    <row r="86" spans="1:6" ht="17.25" customHeight="1">
      <c r="A86" s="118" t="s">
        <v>230</v>
      </c>
      <c r="B86" s="36">
        <f t="shared" si="3"/>
        <v>3</v>
      </c>
      <c r="C86" s="150" t="s">
        <v>424</v>
      </c>
      <c r="D86" s="36" t="s">
        <v>424</v>
      </c>
      <c r="E86" s="36">
        <v>3</v>
      </c>
      <c r="F86" s="36" t="s">
        <v>424</v>
      </c>
    </row>
    <row r="87" spans="1:6" ht="17.25" customHeight="1">
      <c r="A87" s="118" t="s">
        <v>231</v>
      </c>
      <c r="B87" s="36">
        <f t="shared" si="3"/>
        <v>3</v>
      </c>
      <c r="C87" s="150" t="s">
        <v>424</v>
      </c>
      <c r="D87" s="36">
        <v>1</v>
      </c>
      <c r="E87" s="36">
        <v>2</v>
      </c>
      <c r="F87" s="36" t="s">
        <v>424</v>
      </c>
    </row>
    <row r="88" spans="1:6" ht="17.25" customHeight="1">
      <c r="A88" s="118" t="s">
        <v>232</v>
      </c>
      <c r="B88" s="150" t="s">
        <v>424</v>
      </c>
      <c r="C88" s="150" t="s">
        <v>424</v>
      </c>
      <c r="D88" s="36" t="s">
        <v>424</v>
      </c>
      <c r="E88" s="36" t="s">
        <v>424</v>
      </c>
      <c r="F88" s="36" t="s">
        <v>424</v>
      </c>
    </row>
    <row r="89" spans="1:6" ht="17.25" customHeight="1">
      <c r="A89" s="118" t="s">
        <v>233</v>
      </c>
      <c r="B89" s="150" t="s">
        <v>424</v>
      </c>
      <c r="C89" s="150" t="s">
        <v>424</v>
      </c>
      <c r="D89" s="36" t="s">
        <v>424</v>
      </c>
      <c r="E89" s="36" t="s">
        <v>424</v>
      </c>
      <c r="F89" s="36" t="s">
        <v>424</v>
      </c>
    </row>
    <row r="90" spans="1:6" ht="17.25" customHeight="1">
      <c r="A90" s="118" t="s">
        <v>234</v>
      </c>
      <c r="B90" s="36">
        <f t="shared" si="3"/>
        <v>2</v>
      </c>
      <c r="C90" s="150" t="s">
        <v>424</v>
      </c>
      <c r="D90" s="36" t="s">
        <v>424</v>
      </c>
      <c r="E90" s="36">
        <v>2</v>
      </c>
      <c r="F90" s="36" t="s">
        <v>424</v>
      </c>
    </row>
    <row r="91" spans="1:6" ht="17.25" customHeight="1">
      <c r="A91" s="118" t="s">
        <v>235</v>
      </c>
      <c r="B91" s="36">
        <f t="shared" si="3"/>
        <v>2</v>
      </c>
      <c r="C91" s="150" t="s">
        <v>424</v>
      </c>
      <c r="D91" s="36" t="s">
        <v>424</v>
      </c>
      <c r="E91" s="36">
        <v>2</v>
      </c>
      <c r="F91" s="36" t="s">
        <v>424</v>
      </c>
    </row>
    <row r="92" spans="1:6" ht="17.25" customHeight="1">
      <c r="A92" s="116"/>
      <c r="B92" s="153"/>
      <c r="C92" s="153"/>
      <c r="D92" s="153"/>
      <c r="E92" s="153"/>
      <c r="F92" s="153"/>
    </row>
    <row r="93" ht="17.25" customHeight="1">
      <c r="A93" s="88" t="s">
        <v>197</v>
      </c>
    </row>
    <row r="95" spans="1:2" ht="13.5">
      <c r="A95" s="34"/>
      <c r="B95" s="34"/>
    </row>
    <row r="96" spans="1:2" ht="13.5">
      <c r="A96" s="34"/>
      <c r="B96" s="127"/>
    </row>
    <row r="97" spans="1:2" ht="13.5">
      <c r="A97" s="34"/>
      <c r="B97" s="127"/>
    </row>
    <row r="98" spans="1:2" ht="13.5">
      <c r="A98" s="22"/>
      <c r="B98" s="22"/>
    </row>
  </sheetData>
  <mergeCells count="5">
    <mergeCell ref="E3:F3"/>
    <mergeCell ref="A3:A4"/>
    <mergeCell ref="B3:B4"/>
    <mergeCell ref="C3:C4"/>
    <mergeCell ref="D3:D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Tochinai1477</cp:lastModifiedBy>
  <cp:lastPrinted>2009-03-06T01:52:20Z</cp:lastPrinted>
  <dcterms:created xsi:type="dcterms:W3CDTF">2008-06-16T01:30:11Z</dcterms:created>
  <dcterms:modified xsi:type="dcterms:W3CDTF">2009-06-25T08:24:01Z</dcterms:modified>
  <cp:category/>
  <cp:version/>
  <cp:contentType/>
  <cp:contentStatus/>
</cp:coreProperties>
</file>